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/>
  </bookViews>
  <sheets>
    <sheet name="15.01.05 Сварщик (ручной и част" sheetId="1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11"/>
  <c r="V35"/>
  <c r="V27"/>
  <c r="S81"/>
  <c r="T81"/>
  <c r="U81"/>
  <c r="R81"/>
  <c r="S69"/>
  <c r="T69"/>
  <c r="T54" s="1"/>
  <c r="U69"/>
  <c r="U54" s="1"/>
  <c r="R69"/>
  <c r="T62"/>
  <c r="U62"/>
  <c r="R62"/>
  <c r="S55"/>
  <c r="S54" s="1"/>
  <c r="T55"/>
  <c r="U55"/>
  <c r="R55"/>
  <c r="R54" s="1"/>
  <c r="J54"/>
  <c r="P54"/>
  <c r="I81"/>
  <c r="J81"/>
  <c r="K81"/>
  <c r="N81"/>
  <c r="O81"/>
  <c r="P81"/>
  <c r="Q81"/>
  <c r="H81"/>
  <c r="I69"/>
  <c r="J69"/>
  <c r="K69"/>
  <c r="N69"/>
  <c r="O69"/>
  <c r="P69"/>
  <c r="Q69"/>
  <c r="H69"/>
  <c r="I62"/>
  <c r="J62"/>
  <c r="K62"/>
  <c r="N62"/>
  <c r="O62"/>
  <c r="P62"/>
  <c r="Q62"/>
  <c r="H62"/>
  <c r="I55"/>
  <c r="I54" s="1"/>
  <c r="J55"/>
  <c r="K55"/>
  <c r="K54" s="1"/>
  <c r="N55"/>
  <c r="N54" s="1"/>
  <c r="O55"/>
  <c r="O54" s="1"/>
  <c r="P55"/>
  <c r="Q55"/>
  <c r="Q54" s="1"/>
  <c r="H55"/>
  <c r="H54" s="1"/>
  <c r="I31"/>
  <c r="J31"/>
  <c r="K31"/>
  <c r="N31"/>
  <c r="O31"/>
  <c r="P31"/>
  <c r="Q31"/>
  <c r="H31"/>
  <c r="S31" l="1"/>
  <c r="T31"/>
  <c r="U31"/>
  <c r="R31"/>
  <c r="S22"/>
  <c r="T22"/>
  <c r="U22"/>
  <c r="R22"/>
  <c r="S6"/>
  <c r="T6"/>
  <c r="U6"/>
  <c r="R6"/>
  <c r="R94" s="1"/>
  <c r="U94" l="1"/>
  <c r="T94"/>
  <c r="S94"/>
  <c r="V7"/>
  <c r="V8"/>
  <c r="V9"/>
  <c r="V10"/>
  <c r="V11"/>
  <c r="V12"/>
  <c r="V13"/>
  <c r="V14"/>
  <c r="V15"/>
  <c r="V16"/>
  <c r="V17"/>
  <c r="V18"/>
  <c r="V19"/>
  <c r="V20"/>
  <c r="V21"/>
  <c r="V23"/>
  <c r="V24"/>
  <c r="V25"/>
  <c r="V26"/>
  <c r="V28"/>
  <c r="V29"/>
  <c r="V30"/>
  <c r="V32"/>
  <c r="V33"/>
  <c r="V34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6"/>
  <c r="V57"/>
  <c r="V58"/>
  <c r="V59"/>
  <c r="V60"/>
  <c r="V61"/>
  <c r="V63"/>
  <c r="V64"/>
  <c r="V65"/>
  <c r="V66"/>
  <c r="V67"/>
  <c r="V68"/>
  <c r="V70"/>
  <c r="V71"/>
  <c r="V72"/>
  <c r="V73"/>
  <c r="V74"/>
  <c r="V75"/>
  <c r="V76"/>
  <c r="V77"/>
  <c r="V78"/>
  <c r="V79"/>
  <c r="V80"/>
  <c r="V82"/>
  <c r="V83"/>
  <c r="V84"/>
  <c r="V85"/>
  <c r="V86"/>
  <c r="V87"/>
  <c r="V88"/>
  <c r="V89"/>
  <c r="V90"/>
  <c r="V91"/>
  <c r="V92"/>
  <c r="V93"/>
  <c r="V6"/>
  <c r="O6"/>
  <c r="N6"/>
  <c r="K6"/>
  <c r="J6"/>
  <c r="I6"/>
  <c r="H6"/>
  <c r="V94" l="1"/>
  <c r="Q89"/>
  <c r="P89"/>
  <c r="O89"/>
  <c r="N89"/>
  <c r="K89"/>
  <c r="J89"/>
  <c r="I89"/>
  <c r="H89"/>
  <c r="Q85"/>
  <c r="P85"/>
  <c r="O85"/>
  <c r="N85"/>
  <c r="K85"/>
  <c r="J85"/>
  <c r="I85"/>
  <c r="H85"/>
  <c r="Q22"/>
  <c r="Q94" s="1"/>
  <c r="P22"/>
  <c r="P94" s="1"/>
  <c r="O22"/>
  <c r="O94" s="1"/>
  <c r="N22"/>
  <c r="N94" s="1"/>
  <c r="K22"/>
  <c r="K94" s="1"/>
  <c r="J22"/>
  <c r="J94" s="1"/>
  <c r="I22"/>
  <c r="I94" s="1"/>
  <c r="H22"/>
  <c r="H94" s="1"/>
  <c r="K95" l="1"/>
  <c r="N95"/>
  <c r="O95"/>
  <c r="I95"/>
  <c r="J95"/>
  <c r="P5"/>
  <c r="Q5"/>
  <c r="H95"/>
</calcChain>
</file>

<file path=xl/sharedStrings.xml><?xml version="1.0" encoding="utf-8"?>
<sst xmlns="http://schemas.openxmlformats.org/spreadsheetml/2006/main" count="184" uniqueCount="145">
  <si>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</si>
  <si>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</si>
  <si>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</si>
  <si>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</si>
  <si>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</si>
  <si>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</si>
  <si>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</si>
  <si>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</si>
  <si>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</si>
  <si>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Наименование дисциплины</t>
  </si>
  <si>
    <t>П.00</t>
  </si>
  <si>
    <t>Профессиональный цикл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</si>
  <si>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</si>
  <si>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</si>
  <si>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</si>
  <si>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</si>
  <si>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</si>
  <si>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</si>
  <si>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</si>
  <si>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</si>
  <si>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ДПБ</t>
  </si>
  <si>
    <t>ОП.0Х</t>
  </si>
  <si>
    <t>ПМ.0Х</t>
  </si>
  <si>
    <t>МДК.0Х.01</t>
  </si>
  <si>
    <t>УП.0Х</t>
  </si>
  <si>
    <t>ПП.0Х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</si>
  <si>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</si>
  <si>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</si>
  <si>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</si>
  <si>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</si>
  <si>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</si>
  <si>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</si>
  <si>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</si>
  <si>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</si>
  <si>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</si>
  <si>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</si>
  <si>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</si>
  <si>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</si>
  <si>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</si>
  <si>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Физическая культура</t>
  </si>
  <si>
    <t>СГ.05</t>
  </si>
  <si>
    <t>СГ.06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</si>
  <si>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</si>
  <si>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</si>
  <si>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</si>
  <si>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</si>
  <si>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</si>
  <si>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</si>
  <si>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</si>
  <si>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</si>
  <si>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</si>
  <si>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</si>
  <si>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</si>
  <si>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</si>
  <si>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</si>
  <si>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</si>
  <si>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</si>
  <si>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</si>
  <si>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</si>
  <si>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</si>
  <si>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</si>
  <si>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</si>
  <si>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</si>
  <si>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</si>
  <si>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</si>
  <si>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</si>
  <si>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</si>
  <si>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</si>
  <si>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</si>
  <si>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ПМ.04</t>
  </si>
  <si>
    <t>МДК.04.01</t>
  </si>
  <si>
    <t>УП.04</t>
  </si>
  <si>
    <t>ПП.04</t>
  </si>
  <si>
    <t xml:space="preserve">Обязательная часть, ак.ч.
</t>
  </si>
  <si>
    <t xml:space="preserve">Вариативная часть, ак.ч.
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</si>
  <si>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</si>
  <si>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</si>
  <si>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</si>
  <si>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Материаловедение</t>
  </si>
  <si>
    <t>Теоретические основы цифровой экономики</t>
  </si>
  <si>
    <t>Безопасность жизнедеятельности (включая учебные сборы)</t>
  </si>
  <si>
    <t xml:space="preserve">Русский язык </t>
  </si>
  <si>
    <t>Литература</t>
  </si>
  <si>
    <t>История</t>
  </si>
  <si>
    <t xml:space="preserve">Обществознание </t>
  </si>
  <si>
    <t>География</t>
  </si>
  <si>
    <t>Иностранный язык</t>
  </si>
  <si>
    <t>Математика</t>
  </si>
  <si>
    <t xml:space="preserve">Информатика </t>
  </si>
  <si>
    <t>Физика</t>
  </si>
  <si>
    <t>Биология</t>
  </si>
  <si>
    <t>Общеобразовательный учебный цикл</t>
  </si>
  <si>
    <t>ИТОГО СОО+ПО</t>
  </si>
  <si>
    <t>Основы безопасности и защита Родины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</si>
  <si>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</si>
  <si>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</si>
  <si>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</si>
  <si>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</si>
  <si>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</si>
  <si>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</si>
  <si>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</si>
  <si>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</si>
  <si>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</si>
  <si>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</si>
  <si>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</si>
  <si>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</si>
  <si>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</si>
  <si>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</si>
  <si>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Форма промежуточной аттестации</t>
  </si>
  <si>
    <t>Экзамен</t>
  </si>
  <si>
    <t>Диф. зачет</t>
  </si>
  <si>
    <t>Объем образовательной программы, распределенной по курсам и семестрам</t>
  </si>
  <si>
    <t>1 курс</t>
  </si>
  <si>
    <t>2 курс</t>
  </si>
  <si>
    <t>ПМн.02</t>
  </si>
  <si>
    <t>ПМн.03</t>
  </si>
  <si>
    <t>Другие виды контроля</t>
  </si>
  <si>
    <t>Рабочий учебный план по профессии 15.01.05 Сварщик (ручной и частичномеханизированной сварки (наплавки)  (нормативный срок обучения 1 год 10 месяцев)</t>
  </si>
  <si>
    <t>ОП.05ц</t>
  </si>
  <si>
    <t>Основы инженерной графики</t>
  </si>
  <si>
    <t>Основы электротехники</t>
  </si>
  <si>
    <t>Допуски и технические измерения</t>
  </si>
  <si>
    <t>Выполнение подготовительных, сборочных операций перед сваркой и контроль сварных соединений</t>
  </si>
  <si>
    <t>Технология производства сварных конструкций</t>
  </si>
  <si>
    <t>Подготовительные и сборочные операции перед сваркой и контроль качества сварных соединений</t>
  </si>
  <si>
    <t>Выполнение ручной дуговой сварки (наплавка, резка) плавящимся покрытым электродом</t>
  </si>
  <si>
    <t>Основы технологии сварки</t>
  </si>
  <si>
    <t>Техника и технология ручной дуговой сварки (наплавки) и резки металлов</t>
  </si>
  <si>
    <t xml:space="preserve">Выполнение частично механизированной сварки (наплавки) плавлением  </t>
  </si>
  <si>
    <t>Сварочные материалы и оборудование для частично механизированной сварки (наплавки) плавлением</t>
  </si>
  <si>
    <t>Техника и технология частично механизированной сварки (наплавки) плавлением</t>
  </si>
  <si>
    <t>Техника и технология газовой сварки (наплавки)</t>
  </si>
  <si>
    <t>ПМ.01</t>
  </si>
  <si>
    <r>
      <t xml:space="preserve">Дополнительный профессиональный блок, включая цифровой модуль по запросу отрасли и (или) работодателя 
Наименование организации-работодателя
</t>
    </r>
    <r>
      <rPr>
        <b/>
        <sz val="12"/>
        <color rgb="FFFF0000"/>
        <rFont val="Times New Roman"/>
        <family val="1"/>
        <charset val="204"/>
      </rPr>
      <t>(не менее 50% объема вариативной части)</t>
    </r>
  </si>
  <si>
    <t xml:space="preserve"> 1 семестр                            17 недель</t>
  </si>
  <si>
    <t>2 семестр  24 недели</t>
  </si>
  <si>
    <t>3 семестр     17 недель</t>
  </si>
  <si>
    <t>4 семестр       23 недели</t>
  </si>
  <si>
    <t>4</t>
  </si>
  <si>
    <t>Индивидуальный проект*</t>
  </si>
  <si>
    <t>Химия*</t>
  </si>
  <si>
    <t>Экология</t>
  </si>
  <si>
    <t xml:space="preserve">Газовая сварка (наплавка) </t>
  </si>
  <si>
    <t>3*</t>
  </si>
  <si>
    <t>профессиональноориентированное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</si>
</sst>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 Cyr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1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92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8" borderId="0" xfId="0" applyFont="1" applyFill="1"/>
    <xf numFmtId="0" fontId="7" fillId="8" borderId="7" xfId="0" applyFont="1" applyFill="1" applyBorder="1"/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9" fillId="11" borderId="1" xfId="0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9" fillId="11" borderId="1" xfId="0" applyFont="1" applyFill="1" applyBorder="1" applyAlignment="1">
      <alignment horizontal="center" vertical="center"/>
    </xf>
    <xf numFmtId="49" fontId="7" fillId="9" borderId="27" xfId="3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7" fillId="9" borderId="26" xfId="0" applyFont="1" applyFill="1" applyBorder="1" applyAlignment="1">
      <alignment horizontal="left" vertical="center" wrapText="1"/>
    </xf>
    <xf numFmtId="0" fontId="7" fillId="9" borderId="26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21" xfId="0" applyFont="1" applyBorder="1"/>
    <xf numFmtId="0" fontId="3" fillId="0" borderId="3" xfId="0" applyFont="1" applyBorder="1" applyAlignment="1">
      <alignment horizontal="center" vertical="center" wrapText="1"/>
    </xf>
    <xf numFmtId="9" fontId="10" fillId="10" borderId="5" xfId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9" fontId="10" fillId="12" borderId="4" xfId="1" applyFont="1" applyFill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/>
    </xf>
    <xf numFmtId="9" fontId="10" fillId="10" borderId="4" xfId="1" applyFont="1" applyFill="1" applyBorder="1" applyAlignment="1">
      <alignment horizontal="center" vertical="center"/>
    </xf>
    <xf numFmtId="9" fontId="10" fillId="10" borderId="6" xfId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9" fontId="10" fillId="10" borderId="1" xfId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justify" vertical="center" wrapText="1"/>
    </xf>
    <xf numFmtId="0" fontId="10" fillId="10" borderId="1" xfId="1" applyNumberFormat="1" applyFont="1" applyFill="1" applyBorder="1" applyAlignment="1">
      <alignment horizontal="center" vertical="center"/>
    </xf>
    <xf numFmtId="0" fontId="10" fillId="6" borderId="1" xfId="1" applyNumberFormat="1" applyFont="1" applyFill="1" applyBorder="1" applyAlignment="1">
      <alignment horizontal="center" vertical="center"/>
    </xf>
    <xf numFmtId="0" fontId="10" fillId="6" borderId="6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6" xfId="0" applyFont="1" applyBorder="1"/>
    <xf numFmtId="0" fontId="11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9" borderId="0" xfId="3" applyNumberFormat="1" applyFont="1" applyFill="1" applyAlignment="1">
      <alignment horizontal="center" vertical="top" wrapText="1"/>
    </xf>
    <xf numFmtId="49" fontId="7" fillId="9" borderId="6" xfId="3" applyNumberFormat="1" applyFont="1" applyFill="1" applyBorder="1" applyAlignment="1">
      <alignment horizontal="center" vertical="top" wrapText="1"/>
    </xf>
    <xf numFmtId="49" fontId="7" fillId="9" borderId="1" xfId="3" applyNumberFormat="1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4" fillId="8" borderId="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" fontId="5" fillId="8" borderId="20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0" xfId="0" applyFont="1" applyFill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0" fillId="0" borderId="13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3" fillId="0" borderId="0" xfId="0" applyFont="1" applyAlignment="1"/>
  </cellXfs>
  <cellStyles count="4">
    <cellStyle name="Обычный" xfId="0" builtinId="0"/>
    <cellStyle name="Обычный 4" xfId="2"/>
    <cellStyle name="Обычный_УЧЕБНЫ~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95"/>
  <sheetViews>
    <sheetView tabSelected="1" topLeftCell="C28" zoomScale="85" zoomScaleNormal="85" workbookViewId="0">
      <selection activeCell="D57" sqref="D57"/>
    </sheetView>
  </sheetViews>
  <sheetFormatPr defaultRowHeight="15.75"/>
  <cols>
    <col min="1" max="1" width="6" style="25" customWidth="1"/>
    <col min="2" max="2" width="9.140625" style="25" hidden="1" customWidth="1"/>
    <col min="3" max="3" width="13.7109375" style="25" customWidth="1"/>
    <col min="4" max="4" width="46.140625" style="25" customWidth="1"/>
    <col min="5" max="7" width="5.7109375" style="25" customWidth="1"/>
    <col min="8" max="15" width="9.140625" style="25"/>
    <col min="16" max="17" width="5.7109375" style="25" customWidth="1"/>
    <col min="18" max="16384" width="9.140625" style="25"/>
  </cols>
  <sheetData>
    <row r="1" spans="2:29" ht="16.5" thickBot="1">
      <c r="B1" s="4"/>
      <c r="C1" s="5" t="s">
        <v>117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2:29" ht="51" customHeight="1" thickBot="1">
      <c r="C2" s="172" t="s">
        <v>0</v>
      </c>
      <c r="D2" s="173" t="s">
        <v>29</v>
      </c>
      <c r="E2" s="156" t="s">
        <v>108</v>
      </c>
      <c r="F2" s="157"/>
      <c r="G2" s="158"/>
      <c r="H2" s="149" t="s">
        <v>1</v>
      </c>
      <c r="I2" s="149" t="s">
        <v>2</v>
      </c>
      <c r="J2" s="156" t="s">
        <v>3</v>
      </c>
      <c r="K2" s="157"/>
      <c r="L2" s="157"/>
      <c r="M2" s="157"/>
      <c r="N2" s="157"/>
      <c r="O2" s="158"/>
      <c r="P2" s="162" t="s">
        <v>73</v>
      </c>
      <c r="Q2" s="164" t="s">
        <v>74</v>
      </c>
      <c r="R2" s="150" t="s">
        <v>111</v>
      </c>
      <c r="S2" s="151"/>
      <c r="T2" s="151"/>
      <c r="U2" s="151"/>
      <c r="V2" s="41"/>
    </row>
    <row r="3" spans="2:29" ht="24" customHeight="1" thickBot="1">
      <c r="C3" s="172"/>
      <c r="D3" s="173"/>
      <c r="E3" s="159"/>
      <c r="F3" s="160"/>
      <c r="G3" s="161"/>
      <c r="H3" s="149"/>
      <c r="I3" s="149"/>
      <c r="J3" s="146"/>
      <c r="K3" s="147"/>
      <c r="L3" s="167" t="s">
        <v>144</v>
      </c>
      <c r="M3" s="168"/>
      <c r="N3" s="147"/>
      <c r="O3" s="148"/>
      <c r="P3" s="163"/>
      <c r="Q3" s="165"/>
      <c r="R3" s="152" t="s">
        <v>112</v>
      </c>
      <c r="S3" s="153"/>
      <c r="T3" s="154" t="s">
        <v>113</v>
      </c>
      <c r="U3" s="155"/>
      <c r="V3" s="41"/>
    </row>
    <row r="4" spans="2:29" ht="133.9" customHeight="1" thickBot="1">
      <c r="C4" s="172"/>
      <c r="D4" s="173"/>
      <c r="E4" s="1" t="s">
        <v>109</v>
      </c>
      <c r="F4" s="1" t="s">
        <v>110</v>
      </c>
      <c r="G4" s="1" t="s">
        <v>116</v>
      </c>
      <c r="H4" s="149"/>
      <c r="I4" s="149"/>
      <c r="J4" s="1" t="s">
        <v>30</v>
      </c>
      <c r="K4" s="2" t="s">
        <v>4</v>
      </c>
      <c r="L4" s="1" t="s">
        <v>30</v>
      </c>
      <c r="M4" s="2" t="s">
        <v>4</v>
      </c>
      <c r="N4" s="1" t="s">
        <v>31</v>
      </c>
      <c r="O4" s="3" t="s">
        <v>5</v>
      </c>
      <c r="P4" s="163"/>
      <c r="Q4" s="166"/>
      <c r="R4" s="94" t="s">
        <v>134</v>
      </c>
      <c r="S4" s="94" t="s">
        <v>135</v>
      </c>
      <c r="T4" s="94" t="s">
        <v>136</v>
      </c>
      <c r="U4" s="94" t="s">
        <v>137</v>
      </c>
      <c r="V4" s="41"/>
    </row>
    <row r="5" spans="2:29" ht="16.5" thickBot="1">
      <c r="C5" s="42">
        <v>1</v>
      </c>
      <c r="D5" s="15">
        <v>2</v>
      </c>
      <c r="E5" s="15">
        <v>3</v>
      </c>
      <c r="F5" s="15">
        <v>4</v>
      </c>
      <c r="G5" s="130">
        <v>5</v>
      </c>
      <c r="H5" s="130">
        <v>6</v>
      </c>
      <c r="I5" s="130">
        <v>7</v>
      </c>
      <c r="J5" s="130">
        <v>8</v>
      </c>
      <c r="K5" s="130">
        <v>9</v>
      </c>
      <c r="L5" s="130">
        <v>10</v>
      </c>
      <c r="M5" s="130">
        <v>11</v>
      </c>
      <c r="N5" s="130">
        <v>12</v>
      </c>
      <c r="O5" s="130">
        <v>13</v>
      </c>
      <c r="P5" s="43">
        <f>P94/(H94-H93)</f>
        <v>0.8</v>
      </c>
      <c r="Q5" s="43">
        <f>Q94/(H94-H93)</f>
        <v>0.2</v>
      </c>
      <c r="R5" s="26"/>
      <c r="S5" s="26"/>
      <c r="T5" s="26"/>
      <c r="U5" s="26"/>
    </row>
    <row r="6" spans="2:29" ht="16.5" thickBot="1">
      <c r="C6" s="17" t="s">
        <v>94</v>
      </c>
      <c r="D6" s="18" t="s">
        <v>91</v>
      </c>
      <c r="E6" s="19"/>
      <c r="F6" s="20"/>
      <c r="G6" s="18"/>
      <c r="H6" s="44">
        <f>SUM(H7:H21)</f>
        <v>1476</v>
      </c>
      <c r="I6" s="44">
        <f t="shared" ref="I6:O6" si="0">SUM(I7:I21)</f>
        <v>754</v>
      </c>
      <c r="J6" s="44">
        <f t="shared" si="0"/>
        <v>674</v>
      </c>
      <c r="K6" s="44">
        <f t="shared" si="0"/>
        <v>760</v>
      </c>
      <c r="L6" s="142"/>
      <c r="M6" s="142"/>
      <c r="N6" s="44">
        <f t="shared" si="0"/>
        <v>0</v>
      </c>
      <c r="O6" s="44">
        <f t="shared" si="0"/>
        <v>42</v>
      </c>
      <c r="P6" s="45"/>
      <c r="Q6" s="46"/>
      <c r="R6" s="27">
        <f>SUM(R7:R21)</f>
        <v>498</v>
      </c>
      <c r="S6" s="27">
        <f t="shared" ref="S6:U6" si="1">SUM(S7:S21)</f>
        <v>522</v>
      </c>
      <c r="T6" s="27">
        <f t="shared" si="1"/>
        <v>406</v>
      </c>
      <c r="U6" s="27">
        <f t="shared" si="1"/>
        <v>50</v>
      </c>
      <c r="V6" s="25">
        <f>SUM(R6:U6)</f>
        <v>1476</v>
      </c>
    </row>
    <row r="7" spans="2:29" ht="16.5" thickBot="1">
      <c r="C7" s="8" t="s">
        <v>95</v>
      </c>
      <c r="D7" s="8" t="s">
        <v>81</v>
      </c>
      <c r="E7" s="174">
        <v>2</v>
      </c>
      <c r="F7" s="66"/>
      <c r="G7" s="66"/>
      <c r="H7" s="47">
        <v>72</v>
      </c>
      <c r="I7" s="47">
        <v>36</v>
      </c>
      <c r="J7" s="48">
        <v>30</v>
      </c>
      <c r="K7" s="139">
        <v>36</v>
      </c>
      <c r="L7" s="131"/>
      <c r="M7" s="143"/>
      <c r="N7" s="117"/>
      <c r="O7" s="47">
        <v>6</v>
      </c>
      <c r="P7" s="49"/>
      <c r="Q7" s="50"/>
      <c r="R7" s="16">
        <v>48</v>
      </c>
      <c r="S7" s="16">
        <v>24</v>
      </c>
      <c r="T7" s="16"/>
      <c r="U7" s="16"/>
      <c r="V7" s="25">
        <f t="shared" ref="V7:V71" si="2">SUM(R7:U7)</f>
        <v>72</v>
      </c>
    </row>
    <row r="8" spans="2:29" ht="16.5" thickBot="1">
      <c r="C8" s="12" t="s">
        <v>96</v>
      </c>
      <c r="D8" s="8" t="s">
        <v>82</v>
      </c>
      <c r="E8" s="175"/>
      <c r="F8" s="66"/>
      <c r="G8" s="66"/>
      <c r="H8" s="47">
        <v>100</v>
      </c>
      <c r="I8" s="47">
        <v>54</v>
      </c>
      <c r="J8" s="48">
        <v>44</v>
      </c>
      <c r="K8" s="139">
        <v>54</v>
      </c>
      <c r="L8" s="47"/>
      <c r="M8" s="51"/>
      <c r="N8" s="117"/>
      <c r="O8" s="47">
        <v>2</v>
      </c>
      <c r="P8" s="49"/>
      <c r="Q8" s="50"/>
      <c r="R8" s="16">
        <v>34</v>
      </c>
      <c r="S8" s="16">
        <v>66</v>
      </c>
      <c r="T8" s="16"/>
      <c r="U8" s="16"/>
      <c r="V8" s="25">
        <f t="shared" si="2"/>
        <v>100</v>
      </c>
    </row>
    <row r="9" spans="2:29" ht="16.5" thickBot="1">
      <c r="C9" s="8" t="s">
        <v>96</v>
      </c>
      <c r="D9" s="8" t="s">
        <v>83</v>
      </c>
      <c r="E9" s="66"/>
      <c r="F9" s="66">
        <v>2</v>
      </c>
      <c r="G9" s="66"/>
      <c r="H9" s="47">
        <v>136</v>
      </c>
      <c r="I9" s="47">
        <v>46</v>
      </c>
      <c r="J9" s="48">
        <v>88</v>
      </c>
      <c r="K9" s="139">
        <v>46</v>
      </c>
      <c r="L9" s="106"/>
      <c r="M9" s="144"/>
      <c r="N9" s="117"/>
      <c r="O9" s="47">
        <v>2</v>
      </c>
      <c r="P9" s="49"/>
      <c r="Q9" s="50"/>
      <c r="R9" s="128">
        <v>52</v>
      </c>
      <c r="S9" s="128">
        <v>84</v>
      </c>
      <c r="T9" s="128"/>
      <c r="U9" s="16"/>
      <c r="V9" s="25">
        <f t="shared" si="2"/>
        <v>136</v>
      </c>
    </row>
    <row r="10" spans="2:29" ht="16.5" thickBot="1">
      <c r="C10" s="12" t="s">
        <v>97</v>
      </c>
      <c r="D10" s="8" t="s">
        <v>84</v>
      </c>
      <c r="E10" s="66"/>
      <c r="F10" s="66">
        <v>3</v>
      </c>
      <c r="G10" s="66"/>
      <c r="H10" s="47">
        <v>72</v>
      </c>
      <c r="I10" s="47">
        <v>34</v>
      </c>
      <c r="J10" s="48">
        <v>36</v>
      </c>
      <c r="K10" s="139">
        <v>34</v>
      </c>
      <c r="L10" s="47"/>
      <c r="M10" s="51"/>
      <c r="N10" s="117"/>
      <c r="O10" s="47">
        <v>2</v>
      </c>
      <c r="P10" s="49"/>
      <c r="Q10" s="50"/>
      <c r="R10" s="128"/>
      <c r="S10" s="128"/>
      <c r="T10" s="128">
        <v>72</v>
      </c>
      <c r="U10" s="16"/>
      <c r="V10" s="25">
        <f t="shared" si="2"/>
        <v>72</v>
      </c>
    </row>
    <row r="11" spans="2:29" ht="16.5" thickBot="1">
      <c r="C11" s="8" t="s">
        <v>98</v>
      </c>
      <c r="D11" s="8" t="s">
        <v>85</v>
      </c>
      <c r="E11" s="101"/>
      <c r="F11" s="101">
        <v>1</v>
      </c>
      <c r="G11" s="101"/>
      <c r="H11" s="52">
        <v>72</v>
      </c>
      <c r="I11" s="52">
        <v>28</v>
      </c>
      <c r="J11" s="53">
        <v>42</v>
      </c>
      <c r="K11" s="141">
        <v>28</v>
      </c>
      <c r="L11" s="106"/>
      <c r="M11" s="144"/>
      <c r="N11" s="130"/>
      <c r="O11" s="47">
        <v>2</v>
      </c>
      <c r="P11" s="49"/>
      <c r="Q11" s="50"/>
      <c r="R11" s="128">
        <v>72</v>
      </c>
      <c r="S11" s="128"/>
      <c r="T11" s="128"/>
      <c r="U11" s="16"/>
      <c r="V11" s="25">
        <f t="shared" si="2"/>
        <v>72</v>
      </c>
    </row>
    <row r="12" spans="2:29" ht="16.5" thickBot="1">
      <c r="C12" s="12" t="s">
        <v>99</v>
      </c>
      <c r="D12" s="11" t="s">
        <v>86</v>
      </c>
      <c r="E12" s="101"/>
      <c r="F12" s="101">
        <v>2</v>
      </c>
      <c r="G12" s="101"/>
      <c r="H12" s="47">
        <v>72</v>
      </c>
      <c r="I12" s="47">
        <v>70</v>
      </c>
      <c r="J12" s="48">
        <v>0</v>
      </c>
      <c r="K12" s="139">
        <v>70</v>
      </c>
      <c r="L12" s="47"/>
      <c r="M12" s="51"/>
      <c r="N12" s="117"/>
      <c r="O12" s="55">
        <v>2</v>
      </c>
      <c r="P12" s="56"/>
      <c r="Q12" s="50"/>
      <c r="R12" s="128">
        <v>30</v>
      </c>
      <c r="S12" s="128">
        <v>42</v>
      </c>
      <c r="T12" s="128"/>
      <c r="U12" s="16"/>
      <c r="V12" s="25">
        <f t="shared" si="2"/>
        <v>72</v>
      </c>
    </row>
    <row r="13" spans="2:29" ht="16.5" thickBot="1">
      <c r="C13" s="8" t="s">
        <v>100</v>
      </c>
      <c r="D13" s="11" t="s">
        <v>87</v>
      </c>
      <c r="E13" s="101">
        <v>4</v>
      </c>
      <c r="F13" s="101"/>
      <c r="G13" s="101"/>
      <c r="H13" s="47">
        <v>268</v>
      </c>
      <c r="I13" s="47">
        <v>120</v>
      </c>
      <c r="J13" s="48">
        <v>142</v>
      </c>
      <c r="K13" s="139">
        <v>120</v>
      </c>
      <c r="L13" s="106"/>
      <c r="M13" s="144"/>
      <c r="N13" s="117"/>
      <c r="O13" s="55">
        <v>6</v>
      </c>
      <c r="P13" s="56"/>
      <c r="Q13" s="50"/>
      <c r="R13" s="16">
        <v>68</v>
      </c>
      <c r="S13" s="16">
        <v>74</v>
      </c>
      <c r="T13" s="16">
        <v>76</v>
      </c>
      <c r="U13" s="16">
        <v>50</v>
      </c>
      <c r="V13" s="25">
        <f t="shared" si="2"/>
        <v>268</v>
      </c>
    </row>
    <row r="14" spans="2:29" ht="16.5" thickBot="1">
      <c r="C14" s="12" t="s">
        <v>101</v>
      </c>
      <c r="D14" s="9" t="s">
        <v>88</v>
      </c>
      <c r="E14" s="102"/>
      <c r="F14" s="102">
        <v>3</v>
      </c>
      <c r="G14" s="102"/>
      <c r="H14" s="47">
        <v>108</v>
      </c>
      <c r="I14" s="47">
        <v>80</v>
      </c>
      <c r="J14" s="48">
        <v>26</v>
      </c>
      <c r="K14" s="139">
        <v>80</v>
      </c>
      <c r="L14" s="47"/>
      <c r="M14" s="51"/>
      <c r="N14" s="117"/>
      <c r="O14" s="55">
        <v>2</v>
      </c>
      <c r="P14" s="56"/>
      <c r="Q14" s="50"/>
      <c r="R14" s="128"/>
      <c r="S14" s="128">
        <v>54</v>
      </c>
      <c r="T14" s="128">
        <v>54</v>
      </c>
      <c r="U14" s="128"/>
      <c r="V14" s="25">
        <f t="shared" si="2"/>
        <v>108</v>
      </c>
    </row>
    <row r="15" spans="2:29" ht="16.5" thickBot="1">
      <c r="C15" s="8" t="s">
        <v>102</v>
      </c>
      <c r="D15" s="10" t="s">
        <v>39</v>
      </c>
      <c r="E15" s="103"/>
      <c r="F15" s="103">
        <v>2</v>
      </c>
      <c r="G15" s="103"/>
      <c r="H15" s="47">
        <v>80</v>
      </c>
      <c r="I15" s="47">
        <v>66</v>
      </c>
      <c r="J15" s="48">
        <v>12</v>
      </c>
      <c r="K15" s="139">
        <v>66</v>
      </c>
      <c r="L15" s="106"/>
      <c r="M15" s="144"/>
      <c r="N15" s="117"/>
      <c r="O15" s="55">
        <v>2</v>
      </c>
      <c r="P15" s="56"/>
      <c r="Q15" s="50"/>
      <c r="R15" s="128">
        <v>30</v>
      </c>
      <c r="S15" s="128">
        <v>50</v>
      </c>
      <c r="T15" s="128"/>
      <c r="U15" s="128"/>
      <c r="V15" s="25">
        <f t="shared" si="2"/>
        <v>80</v>
      </c>
    </row>
    <row r="16" spans="2:29" ht="16.5" thickBot="1">
      <c r="C16" s="12" t="s">
        <v>103</v>
      </c>
      <c r="D16" s="10" t="s">
        <v>93</v>
      </c>
      <c r="E16" s="103"/>
      <c r="F16" s="103">
        <v>2</v>
      </c>
      <c r="G16" s="103"/>
      <c r="H16" s="47">
        <v>68</v>
      </c>
      <c r="I16" s="47">
        <v>46</v>
      </c>
      <c r="J16" s="48">
        <v>20</v>
      </c>
      <c r="K16" s="139">
        <v>46</v>
      </c>
      <c r="L16" s="131"/>
      <c r="M16" s="143"/>
      <c r="N16" s="117"/>
      <c r="O16" s="55">
        <v>2</v>
      </c>
      <c r="P16" s="56"/>
      <c r="Q16" s="50"/>
      <c r="R16" s="128">
        <v>24</v>
      </c>
      <c r="S16" s="128">
        <v>44</v>
      </c>
      <c r="T16" s="128"/>
      <c r="U16" s="128"/>
      <c r="V16" s="25">
        <f t="shared" si="2"/>
        <v>68</v>
      </c>
    </row>
    <row r="17" spans="3:22" ht="16.5" thickBot="1">
      <c r="C17" s="8" t="s">
        <v>104</v>
      </c>
      <c r="D17" s="7" t="s">
        <v>89</v>
      </c>
      <c r="E17" s="67">
        <v>3</v>
      </c>
      <c r="F17" s="67"/>
      <c r="G17" s="67"/>
      <c r="H17" s="47">
        <v>180</v>
      </c>
      <c r="I17" s="47">
        <v>46</v>
      </c>
      <c r="J17" s="57">
        <v>128</v>
      </c>
      <c r="K17" s="139">
        <v>46</v>
      </c>
      <c r="L17" s="47"/>
      <c r="M17" s="51"/>
      <c r="N17" s="117"/>
      <c r="O17" s="58">
        <v>6</v>
      </c>
      <c r="P17" s="56"/>
      <c r="Q17" s="50"/>
      <c r="R17" s="128">
        <v>68</v>
      </c>
      <c r="S17" s="128">
        <v>84</v>
      </c>
      <c r="T17" s="128">
        <v>28</v>
      </c>
      <c r="U17" s="128"/>
      <c r="V17" s="25">
        <f t="shared" si="2"/>
        <v>180</v>
      </c>
    </row>
    <row r="18" spans="3:22" ht="16.5" thickBot="1">
      <c r="C18" s="12" t="s">
        <v>105</v>
      </c>
      <c r="D18" s="9" t="s">
        <v>140</v>
      </c>
      <c r="E18" s="102"/>
      <c r="F18" s="102" t="s">
        <v>143</v>
      </c>
      <c r="G18" s="102"/>
      <c r="H18" s="47">
        <v>72</v>
      </c>
      <c r="I18" s="47">
        <v>38</v>
      </c>
      <c r="J18" s="48">
        <v>32</v>
      </c>
      <c r="K18" s="139">
        <v>38</v>
      </c>
      <c r="L18" s="106"/>
      <c r="M18" s="144"/>
      <c r="N18" s="117"/>
      <c r="O18" s="58">
        <v>2</v>
      </c>
      <c r="P18" s="56"/>
      <c r="Q18" s="50"/>
      <c r="R18" s="128"/>
      <c r="S18" s="128"/>
      <c r="T18" s="128">
        <v>72</v>
      </c>
      <c r="U18" s="128"/>
      <c r="V18" s="25">
        <f t="shared" si="2"/>
        <v>72</v>
      </c>
    </row>
    <row r="19" spans="3:22" ht="16.5" thickBot="1">
      <c r="C19" s="8" t="s">
        <v>106</v>
      </c>
      <c r="D19" s="8" t="s">
        <v>90</v>
      </c>
      <c r="E19" s="134"/>
      <c r="F19" s="137">
        <v>1</v>
      </c>
      <c r="G19" s="135"/>
      <c r="H19" s="47">
        <v>72</v>
      </c>
      <c r="I19" s="47">
        <v>30</v>
      </c>
      <c r="J19" s="48">
        <v>40</v>
      </c>
      <c r="K19" s="139">
        <v>30</v>
      </c>
      <c r="L19" s="47"/>
      <c r="M19" s="51"/>
      <c r="N19" s="117"/>
      <c r="O19" s="55">
        <v>2</v>
      </c>
      <c r="P19" s="56"/>
      <c r="Q19" s="50"/>
      <c r="R19" s="128">
        <v>72</v>
      </c>
      <c r="S19" s="128"/>
      <c r="T19" s="128"/>
      <c r="U19" s="128"/>
      <c r="V19" s="25">
        <f t="shared" si="2"/>
        <v>72</v>
      </c>
    </row>
    <row r="20" spans="3:22" ht="16.5" thickBot="1">
      <c r="C20" s="12" t="s">
        <v>107</v>
      </c>
      <c r="D20" s="8" t="s">
        <v>141</v>
      </c>
      <c r="E20" s="134"/>
      <c r="F20" s="137" t="s">
        <v>143</v>
      </c>
      <c r="G20" s="135"/>
      <c r="H20" s="47">
        <v>72</v>
      </c>
      <c r="I20" s="47">
        <v>30</v>
      </c>
      <c r="J20" s="48">
        <v>34</v>
      </c>
      <c r="K20" s="139">
        <v>36</v>
      </c>
      <c r="L20" s="138"/>
      <c r="M20" s="54"/>
      <c r="N20" s="117"/>
      <c r="O20" s="55">
        <v>2</v>
      </c>
      <c r="P20" s="56"/>
      <c r="Q20" s="50"/>
      <c r="R20" s="16"/>
      <c r="S20" s="16"/>
      <c r="T20" s="16">
        <v>72</v>
      </c>
      <c r="U20" s="16"/>
      <c r="V20" s="25">
        <f t="shared" si="2"/>
        <v>72</v>
      </c>
    </row>
    <row r="21" spans="3:22" ht="16.5" thickBot="1">
      <c r="C21" s="8"/>
      <c r="D21" s="7" t="s">
        <v>139</v>
      </c>
      <c r="E21" s="67"/>
      <c r="F21" s="136" t="s">
        <v>143</v>
      </c>
      <c r="G21" s="67"/>
      <c r="H21" s="48">
        <v>32</v>
      </c>
      <c r="I21" s="48">
        <v>30</v>
      </c>
      <c r="J21" s="48"/>
      <c r="K21" s="140">
        <v>30</v>
      </c>
      <c r="L21" s="53"/>
      <c r="M21" s="145"/>
      <c r="N21" s="117"/>
      <c r="O21" s="59">
        <v>2</v>
      </c>
      <c r="P21" s="56"/>
      <c r="Q21" s="50"/>
      <c r="R21" s="16"/>
      <c r="S21" s="16"/>
      <c r="T21" s="16">
        <v>32</v>
      </c>
      <c r="U21" s="16"/>
      <c r="V21" s="25">
        <f t="shared" si="2"/>
        <v>32</v>
      </c>
    </row>
    <row r="22" spans="3:22" ht="16.5" thickBot="1">
      <c r="C22" s="21" t="s">
        <v>32</v>
      </c>
      <c r="D22" s="22" t="s">
        <v>33</v>
      </c>
      <c r="E22" s="104"/>
      <c r="F22" s="23"/>
      <c r="G22" s="104"/>
      <c r="H22" s="23">
        <f t="shared" ref="H22:O22" si="3">H23+H24+H25+H26+H27+H28+H29+H30</f>
        <v>252</v>
      </c>
      <c r="I22" s="23">
        <f t="shared" si="3"/>
        <v>164</v>
      </c>
      <c r="J22" s="23">
        <f t="shared" si="3"/>
        <v>64</v>
      </c>
      <c r="K22" s="23">
        <f t="shared" si="3"/>
        <v>164</v>
      </c>
      <c r="L22" s="44"/>
      <c r="M22" s="44"/>
      <c r="N22" s="23">
        <f t="shared" si="3"/>
        <v>12</v>
      </c>
      <c r="O22" s="23">
        <f t="shared" si="3"/>
        <v>12</v>
      </c>
      <c r="P22" s="23">
        <f>P23+P24+P25+P26+P27+P28+P29+P30</f>
        <v>216</v>
      </c>
      <c r="Q22" s="24">
        <f>Q23+Q24+Q25+Q26+Q27+Q28+Q29+Q30</f>
        <v>36</v>
      </c>
      <c r="R22" s="27">
        <f>SUM(R23:R28)</f>
        <v>0</v>
      </c>
      <c r="S22" s="27">
        <f t="shared" ref="S22:U22" si="4">SUM(S23:S28)</f>
        <v>36</v>
      </c>
      <c r="T22" s="27">
        <f t="shared" si="4"/>
        <v>128</v>
      </c>
      <c r="U22" s="27">
        <f t="shared" si="4"/>
        <v>88</v>
      </c>
    </row>
    <row r="23" spans="3:22" ht="16.5" thickBot="1">
      <c r="C23" s="60" t="s">
        <v>34</v>
      </c>
      <c r="D23" s="34" t="s">
        <v>35</v>
      </c>
      <c r="E23" s="47"/>
      <c r="F23" s="52">
        <v>3</v>
      </c>
      <c r="G23" s="47"/>
      <c r="H23" s="42">
        <v>36</v>
      </c>
      <c r="I23" s="15">
        <v>16</v>
      </c>
      <c r="J23" s="42">
        <v>16</v>
      </c>
      <c r="K23" s="15">
        <v>16</v>
      </c>
      <c r="L23" s="130"/>
      <c r="M23" s="130"/>
      <c r="N23" s="42">
        <v>2</v>
      </c>
      <c r="O23" s="15">
        <v>2</v>
      </c>
      <c r="P23" s="61">
        <v>36</v>
      </c>
      <c r="Q23" s="61">
        <v>0</v>
      </c>
      <c r="R23" s="16"/>
      <c r="S23" s="16"/>
      <c r="T23" s="16">
        <v>36</v>
      </c>
      <c r="U23" s="16"/>
      <c r="V23" s="25">
        <f t="shared" si="2"/>
        <v>36</v>
      </c>
    </row>
    <row r="24" spans="3:22" ht="32.25" thickBot="1">
      <c r="C24" s="60" t="s">
        <v>36</v>
      </c>
      <c r="D24" s="35" t="s">
        <v>75</v>
      </c>
      <c r="E24" s="47"/>
      <c r="F24" s="47">
        <v>3</v>
      </c>
      <c r="G24" s="47"/>
      <c r="H24" s="42">
        <v>36</v>
      </c>
      <c r="I24" s="15">
        <v>32</v>
      </c>
      <c r="J24" s="42"/>
      <c r="K24" s="15">
        <v>32</v>
      </c>
      <c r="L24" s="130"/>
      <c r="M24" s="130"/>
      <c r="N24" s="42">
        <v>2</v>
      </c>
      <c r="O24" s="15">
        <v>2</v>
      </c>
      <c r="P24" s="61">
        <v>36</v>
      </c>
      <c r="Q24" s="61"/>
      <c r="R24" s="16"/>
      <c r="S24" s="16"/>
      <c r="T24" s="16">
        <v>36</v>
      </c>
      <c r="U24" s="16"/>
      <c r="V24" s="25">
        <f t="shared" si="2"/>
        <v>36</v>
      </c>
    </row>
    <row r="25" spans="3:22" ht="32.25" thickBot="1">
      <c r="C25" s="60" t="s">
        <v>37</v>
      </c>
      <c r="D25" s="6" t="s">
        <v>80</v>
      </c>
      <c r="E25" s="47"/>
      <c r="F25" s="47">
        <v>3</v>
      </c>
      <c r="G25" s="47"/>
      <c r="H25" s="42">
        <v>72</v>
      </c>
      <c r="I25" s="15">
        <v>52</v>
      </c>
      <c r="J25" s="42">
        <v>16</v>
      </c>
      <c r="K25" s="15">
        <v>52</v>
      </c>
      <c r="L25" s="130"/>
      <c r="M25" s="130"/>
      <c r="N25" s="42">
        <v>2</v>
      </c>
      <c r="O25" s="15">
        <v>2</v>
      </c>
      <c r="P25" s="61">
        <v>36</v>
      </c>
      <c r="Q25" s="61">
        <v>36</v>
      </c>
      <c r="R25" s="16"/>
      <c r="S25" s="16">
        <v>36</v>
      </c>
      <c r="T25" s="16">
        <v>36</v>
      </c>
      <c r="U25" s="16"/>
      <c r="V25" s="25">
        <f t="shared" si="2"/>
        <v>72</v>
      </c>
    </row>
    <row r="26" spans="3:22" ht="16.5" thickBot="1">
      <c r="C26" s="60" t="s">
        <v>38</v>
      </c>
      <c r="D26" s="36" t="s">
        <v>39</v>
      </c>
      <c r="E26" s="47"/>
      <c r="F26" s="47">
        <v>4</v>
      </c>
      <c r="G26" s="47"/>
      <c r="H26" s="42">
        <v>36</v>
      </c>
      <c r="I26" s="15">
        <v>32</v>
      </c>
      <c r="J26" s="42"/>
      <c r="K26" s="15">
        <v>32</v>
      </c>
      <c r="L26" s="130"/>
      <c r="M26" s="130"/>
      <c r="N26" s="42">
        <v>2</v>
      </c>
      <c r="O26" s="15">
        <v>2</v>
      </c>
      <c r="P26" s="61">
        <v>36</v>
      </c>
      <c r="Q26" s="61"/>
      <c r="R26" s="16"/>
      <c r="S26" s="16"/>
      <c r="T26" s="16">
        <v>20</v>
      </c>
      <c r="U26" s="16">
        <v>16</v>
      </c>
      <c r="V26" s="25">
        <f t="shared" si="2"/>
        <v>36</v>
      </c>
    </row>
    <row r="27" spans="3:22" ht="16.5" thickBot="1">
      <c r="C27" s="60" t="s">
        <v>40</v>
      </c>
      <c r="D27" s="6" t="s">
        <v>76</v>
      </c>
      <c r="E27" s="47"/>
      <c r="F27" s="176">
        <v>4</v>
      </c>
      <c r="G27" s="47"/>
      <c r="H27" s="42">
        <v>36</v>
      </c>
      <c r="I27" s="15">
        <v>16</v>
      </c>
      <c r="J27" s="42">
        <v>16</v>
      </c>
      <c r="K27" s="15">
        <v>16</v>
      </c>
      <c r="L27" s="130"/>
      <c r="M27" s="130"/>
      <c r="N27" s="42">
        <v>2</v>
      </c>
      <c r="O27" s="15">
        <v>2</v>
      </c>
      <c r="P27" s="61">
        <v>36</v>
      </c>
      <c r="Q27" s="61"/>
      <c r="R27" s="16"/>
      <c r="S27" s="16"/>
      <c r="T27" s="16"/>
      <c r="U27" s="16">
        <v>36</v>
      </c>
      <c r="V27" s="25">
        <f>SUM(R27:U27)</f>
        <v>36</v>
      </c>
    </row>
    <row r="28" spans="3:22" ht="16.5" thickBot="1">
      <c r="C28" s="60" t="s">
        <v>41</v>
      </c>
      <c r="D28" s="37" t="s">
        <v>77</v>
      </c>
      <c r="E28" s="105"/>
      <c r="F28" s="177"/>
      <c r="G28" s="105"/>
      <c r="H28" s="42">
        <v>36</v>
      </c>
      <c r="I28" s="15">
        <v>16</v>
      </c>
      <c r="J28" s="42">
        <v>16</v>
      </c>
      <c r="K28" s="15">
        <v>16</v>
      </c>
      <c r="L28" s="130"/>
      <c r="M28" s="130"/>
      <c r="N28" s="42">
        <v>2</v>
      </c>
      <c r="O28" s="15">
        <v>2</v>
      </c>
      <c r="P28" s="61">
        <v>36</v>
      </c>
      <c r="Q28" s="61"/>
      <c r="R28" s="16"/>
      <c r="S28" s="16"/>
      <c r="T28" s="16"/>
      <c r="U28" s="16">
        <v>36</v>
      </c>
      <c r="V28" s="25">
        <f t="shared" si="2"/>
        <v>36</v>
      </c>
    </row>
    <row r="29" spans="3:22" ht="16.5" hidden="1" thickBot="1">
      <c r="C29" s="42"/>
      <c r="D29" s="15"/>
      <c r="E29" s="95"/>
      <c r="F29" s="42"/>
      <c r="G29" s="95"/>
      <c r="H29" s="42"/>
      <c r="I29" s="15"/>
      <c r="J29" s="42"/>
      <c r="K29" s="15"/>
      <c r="L29" s="130"/>
      <c r="M29" s="130"/>
      <c r="N29" s="42"/>
      <c r="O29" s="15"/>
      <c r="P29" s="62"/>
      <c r="Q29" s="63"/>
      <c r="R29" s="16"/>
      <c r="S29" s="16"/>
      <c r="T29" s="16"/>
      <c r="U29" s="16"/>
      <c r="V29" s="25">
        <f t="shared" si="2"/>
        <v>0</v>
      </c>
    </row>
    <row r="30" spans="3:22" ht="16.5" hidden="1" thickBot="1">
      <c r="C30" s="42"/>
      <c r="D30" s="15"/>
      <c r="E30" s="95"/>
      <c r="F30" s="42"/>
      <c r="G30" s="95"/>
      <c r="H30" s="42"/>
      <c r="I30" s="15"/>
      <c r="J30" s="42"/>
      <c r="K30" s="15"/>
      <c r="L30" s="130"/>
      <c r="M30" s="130"/>
      <c r="N30" s="42"/>
      <c r="O30" s="15"/>
      <c r="P30" s="62"/>
      <c r="Q30" s="63"/>
      <c r="R30" s="16"/>
      <c r="S30" s="16"/>
      <c r="T30" s="16"/>
      <c r="U30" s="16"/>
      <c r="V30" s="25">
        <f t="shared" si="2"/>
        <v>0</v>
      </c>
    </row>
    <row r="31" spans="3:22" ht="16.5" thickBot="1">
      <c r="C31" s="21" t="s">
        <v>6</v>
      </c>
      <c r="D31" s="21" t="s">
        <v>7</v>
      </c>
      <c r="E31" s="23"/>
      <c r="F31" s="23"/>
      <c r="G31" s="23"/>
      <c r="H31" s="23">
        <f>SUM(H32:H36)</f>
        <v>180</v>
      </c>
      <c r="I31" s="23">
        <f t="shared" ref="I31:Q31" si="5">SUM(I32:I36)</f>
        <v>80</v>
      </c>
      <c r="J31" s="23">
        <f t="shared" si="5"/>
        <v>80</v>
      </c>
      <c r="K31" s="23">
        <f t="shared" si="5"/>
        <v>80</v>
      </c>
      <c r="L31" s="23"/>
      <c r="M31" s="23"/>
      <c r="N31" s="23">
        <f t="shared" si="5"/>
        <v>10</v>
      </c>
      <c r="O31" s="23">
        <f t="shared" si="5"/>
        <v>10</v>
      </c>
      <c r="P31" s="23">
        <f t="shared" si="5"/>
        <v>144</v>
      </c>
      <c r="Q31" s="23">
        <f t="shared" si="5"/>
        <v>36</v>
      </c>
      <c r="R31" s="27">
        <f>SUM(R32:R36)</f>
        <v>72</v>
      </c>
      <c r="S31" s="27">
        <f t="shared" ref="S31:U31" si="6">SUM(S32:S36)</f>
        <v>36</v>
      </c>
      <c r="T31" s="27">
        <f t="shared" si="6"/>
        <v>0</v>
      </c>
      <c r="U31" s="27">
        <f t="shared" si="6"/>
        <v>72</v>
      </c>
    </row>
    <row r="32" spans="3:22" ht="16.5" thickBot="1">
      <c r="C32" s="29" t="s">
        <v>8</v>
      </c>
      <c r="D32" s="38" t="s">
        <v>119</v>
      </c>
      <c r="E32" s="47"/>
      <c r="F32" s="47">
        <v>2</v>
      </c>
      <c r="G32" s="51"/>
      <c r="H32" s="14">
        <v>36</v>
      </c>
      <c r="I32" s="14">
        <v>16</v>
      </c>
      <c r="J32" s="14">
        <v>16</v>
      </c>
      <c r="K32" s="14">
        <v>16</v>
      </c>
      <c r="L32" s="129"/>
      <c r="M32" s="129"/>
      <c r="N32" s="14">
        <v>2</v>
      </c>
      <c r="O32" s="14">
        <v>2</v>
      </c>
      <c r="P32" s="64">
        <v>36</v>
      </c>
      <c r="Q32" s="26"/>
      <c r="R32" s="16"/>
      <c r="S32" s="16">
        <v>36</v>
      </c>
      <c r="T32" s="16"/>
      <c r="U32" s="16"/>
      <c r="V32" s="25">
        <f t="shared" si="2"/>
        <v>36</v>
      </c>
    </row>
    <row r="33" spans="3:22" ht="16.5" thickBot="1">
      <c r="C33" s="29" t="s">
        <v>42</v>
      </c>
      <c r="D33" s="35" t="s">
        <v>120</v>
      </c>
      <c r="E33" s="47"/>
      <c r="F33" s="47">
        <v>4</v>
      </c>
      <c r="G33" s="51"/>
      <c r="H33" s="14">
        <v>36</v>
      </c>
      <c r="I33" s="14">
        <v>16</v>
      </c>
      <c r="J33" s="14">
        <v>16</v>
      </c>
      <c r="K33" s="14">
        <v>16</v>
      </c>
      <c r="L33" s="129"/>
      <c r="M33" s="129"/>
      <c r="N33" s="14">
        <v>2</v>
      </c>
      <c r="O33" s="14">
        <v>2</v>
      </c>
      <c r="P33" s="64">
        <v>36</v>
      </c>
      <c r="Q33" s="26"/>
      <c r="R33" s="16"/>
      <c r="S33" s="16"/>
      <c r="T33" s="16"/>
      <c r="U33" s="16">
        <v>36</v>
      </c>
      <c r="V33" s="25">
        <f t="shared" si="2"/>
        <v>36</v>
      </c>
    </row>
    <row r="34" spans="3:22" ht="16.5" thickBot="1">
      <c r="C34" s="29" t="s">
        <v>43</v>
      </c>
      <c r="D34" s="35" t="s">
        <v>78</v>
      </c>
      <c r="E34" s="47"/>
      <c r="F34" s="176">
        <v>1</v>
      </c>
      <c r="G34" s="107"/>
      <c r="H34" s="14">
        <v>36</v>
      </c>
      <c r="I34" s="14">
        <v>16</v>
      </c>
      <c r="J34" s="14">
        <v>16</v>
      </c>
      <c r="K34" s="14">
        <v>16</v>
      </c>
      <c r="L34" s="129"/>
      <c r="M34" s="129"/>
      <c r="N34" s="14">
        <v>2</v>
      </c>
      <c r="O34" s="14">
        <v>2</v>
      </c>
      <c r="P34" s="64">
        <v>36</v>
      </c>
      <c r="Q34" s="26"/>
      <c r="R34" s="96">
        <v>36</v>
      </c>
      <c r="S34" s="16"/>
      <c r="T34" s="16"/>
      <c r="U34" s="16"/>
      <c r="V34" s="25">
        <f t="shared" si="2"/>
        <v>36</v>
      </c>
    </row>
    <row r="35" spans="3:22" ht="16.5" thickBot="1">
      <c r="C35" s="29" t="s">
        <v>44</v>
      </c>
      <c r="D35" s="6" t="s">
        <v>121</v>
      </c>
      <c r="E35" s="106"/>
      <c r="F35" s="184"/>
      <c r="G35" s="47"/>
      <c r="H35" s="14">
        <v>36</v>
      </c>
      <c r="I35" s="14">
        <v>16</v>
      </c>
      <c r="J35" s="14">
        <v>16</v>
      </c>
      <c r="K35" s="14">
        <v>16</v>
      </c>
      <c r="L35" s="129"/>
      <c r="M35" s="129"/>
      <c r="N35" s="14">
        <v>2</v>
      </c>
      <c r="O35" s="14">
        <v>2</v>
      </c>
      <c r="P35" s="64">
        <v>36</v>
      </c>
      <c r="Q35" s="26"/>
      <c r="R35" s="96">
        <v>36</v>
      </c>
      <c r="S35" s="16"/>
      <c r="T35" s="16"/>
      <c r="U35" s="16"/>
      <c r="V35" s="25">
        <f>SUM(R35:U35)</f>
        <v>36</v>
      </c>
    </row>
    <row r="36" spans="3:22" ht="21" customHeight="1" thickBot="1">
      <c r="C36" s="65" t="s">
        <v>118</v>
      </c>
      <c r="D36" s="6" t="s">
        <v>79</v>
      </c>
      <c r="E36" s="47"/>
      <c r="F36" s="47">
        <v>4</v>
      </c>
      <c r="G36" s="47"/>
      <c r="H36" s="66">
        <v>36</v>
      </c>
      <c r="I36" s="67">
        <v>16</v>
      </c>
      <c r="J36" s="67">
        <v>16</v>
      </c>
      <c r="K36" s="67">
        <v>16</v>
      </c>
      <c r="L36" s="67"/>
      <c r="M36" s="67"/>
      <c r="N36" s="67">
        <v>2</v>
      </c>
      <c r="O36" s="67">
        <v>2</v>
      </c>
      <c r="P36" s="67">
        <v>0</v>
      </c>
      <c r="Q36" s="68">
        <v>36</v>
      </c>
      <c r="R36" s="16"/>
      <c r="S36" s="16"/>
      <c r="T36" s="16"/>
      <c r="U36" s="16">
        <v>36</v>
      </c>
      <c r="V36" s="25">
        <f t="shared" si="2"/>
        <v>36</v>
      </c>
    </row>
    <row r="37" spans="3:22" ht="16.5" hidden="1" thickBot="1">
      <c r="C37" s="69" t="s">
        <v>44</v>
      </c>
      <c r="D37" s="13"/>
      <c r="E37" s="107"/>
      <c r="F37" s="107"/>
      <c r="G37" s="107"/>
      <c r="H37" s="42"/>
      <c r="I37" s="42"/>
      <c r="J37" s="42"/>
      <c r="K37" s="42"/>
      <c r="L37" s="132"/>
      <c r="M37" s="132"/>
      <c r="N37" s="42"/>
      <c r="O37" s="42"/>
      <c r="P37" s="70"/>
      <c r="Q37" s="71"/>
      <c r="R37" s="97"/>
      <c r="S37" s="16"/>
      <c r="T37" s="16"/>
      <c r="U37" s="16"/>
      <c r="V37" s="25">
        <f t="shared" si="2"/>
        <v>0</v>
      </c>
    </row>
    <row r="38" spans="3:22" ht="16.5" hidden="1" thickBot="1">
      <c r="C38" s="29" t="s">
        <v>45</v>
      </c>
      <c r="D38" s="29"/>
      <c r="E38" s="93"/>
      <c r="F38" s="93"/>
      <c r="G38" s="93"/>
      <c r="H38" s="14"/>
      <c r="I38" s="14"/>
      <c r="J38" s="14"/>
      <c r="K38" s="14"/>
      <c r="L38" s="129"/>
      <c r="M38" s="129"/>
      <c r="N38" s="14"/>
      <c r="O38" s="14"/>
      <c r="P38" s="26"/>
      <c r="Q38" s="72"/>
      <c r="R38" s="16"/>
      <c r="S38" s="16"/>
      <c r="T38" s="16"/>
      <c r="U38" s="16"/>
      <c r="V38" s="25">
        <f t="shared" si="2"/>
        <v>0</v>
      </c>
    </row>
    <row r="39" spans="3:22" ht="16.5" hidden="1" thickBot="1">
      <c r="C39" s="29" t="s">
        <v>46</v>
      </c>
      <c r="D39" s="29"/>
      <c r="E39" s="93"/>
      <c r="F39" s="93"/>
      <c r="G39" s="93"/>
      <c r="H39" s="14"/>
      <c r="I39" s="14"/>
      <c r="J39" s="14"/>
      <c r="K39" s="14"/>
      <c r="L39" s="129"/>
      <c r="M39" s="129"/>
      <c r="N39" s="14"/>
      <c r="O39" s="14"/>
      <c r="P39" s="26"/>
      <c r="Q39" s="72"/>
      <c r="R39" s="16"/>
      <c r="S39" s="16"/>
      <c r="T39" s="16"/>
      <c r="U39" s="16"/>
      <c r="V39" s="25">
        <f t="shared" si="2"/>
        <v>0</v>
      </c>
    </row>
    <row r="40" spans="3:22" ht="16.5" hidden="1" thickBot="1">
      <c r="C40" s="29" t="s">
        <v>47</v>
      </c>
      <c r="D40" s="29"/>
      <c r="E40" s="93"/>
      <c r="F40" s="93"/>
      <c r="G40" s="93"/>
      <c r="H40" s="14"/>
      <c r="I40" s="14"/>
      <c r="J40" s="14"/>
      <c r="K40" s="14"/>
      <c r="L40" s="129"/>
      <c r="M40" s="129"/>
      <c r="N40" s="14"/>
      <c r="O40" s="14"/>
      <c r="P40" s="26"/>
      <c r="Q40" s="72"/>
      <c r="R40" s="16"/>
      <c r="S40" s="16"/>
      <c r="T40" s="16"/>
      <c r="U40" s="16"/>
      <c r="V40" s="25">
        <f t="shared" si="2"/>
        <v>0</v>
      </c>
    </row>
    <row r="41" spans="3:22" ht="16.5" hidden="1" thickBot="1">
      <c r="C41" s="29" t="s">
        <v>48</v>
      </c>
      <c r="D41" s="29"/>
      <c r="E41" s="93"/>
      <c r="F41" s="93"/>
      <c r="G41" s="93"/>
      <c r="H41" s="14"/>
      <c r="I41" s="14"/>
      <c r="J41" s="14"/>
      <c r="K41" s="14"/>
      <c r="L41" s="129"/>
      <c r="M41" s="129"/>
      <c r="N41" s="14"/>
      <c r="O41" s="14"/>
      <c r="P41" s="26"/>
      <c r="Q41" s="72"/>
      <c r="R41" s="16"/>
      <c r="S41" s="16"/>
      <c r="T41" s="16"/>
      <c r="U41" s="16"/>
      <c r="V41" s="25">
        <f t="shared" si="2"/>
        <v>0</v>
      </c>
    </row>
    <row r="42" spans="3:22" ht="16.5" hidden="1" thickBot="1">
      <c r="C42" s="29" t="s">
        <v>49</v>
      </c>
      <c r="D42" s="29"/>
      <c r="E42" s="93"/>
      <c r="F42" s="93"/>
      <c r="G42" s="93"/>
      <c r="H42" s="14"/>
      <c r="I42" s="14"/>
      <c r="J42" s="14"/>
      <c r="K42" s="14"/>
      <c r="L42" s="129"/>
      <c r="M42" s="129"/>
      <c r="N42" s="14"/>
      <c r="O42" s="14"/>
      <c r="P42" s="26"/>
      <c r="Q42" s="72"/>
      <c r="R42" s="16"/>
      <c r="S42" s="16"/>
      <c r="T42" s="16"/>
      <c r="U42" s="16"/>
      <c r="V42" s="25">
        <f t="shared" si="2"/>
        <v>0</v>
      </c>
    </row>
    <row r="43" spans="3:22" ht="16.5" hidden="1" thickBot="1">
      <c r="C43" s="29" t="s">
        <v>50</v>
      </c>
      <c r="D43" s="29"/>
      <c r="E43" s="93"/>
      <c r="F43" s="93"/>
      <c r="G43" s="93"/>
      <c r="H43" s="14"/>
      <c r="I43" s="14"/>
      <c r="J43" s="14"/>
      <c r="K43" s="14"/>
      <c r="L43" s="129"/>
      <c r="M43" s="129"/>
      <c r="N43" s="14"/>
      <c r="O43" s="14"/>
      <c r="P43" s="26"/>
      <c r="Q43" s="72"/>
      <c r="R43" s="16"/>
      <c r="S43" s="16"/>
      <c r="T43" s="16"/>
      <c r="U43" s="16"/>
      <c r="V43" s="25">
        <f t="shared" si="2"/>
        <v>0</v>
      </c>
    </row>
    <row r="44" spans="3:22" ht="16.5" hidden="1" thickBot="1">
      <c r="C44" s="29" t="s">
        <v>51</v>
      </c>
      <c r="D44" s="29"/>
      <c r="E44" s="93"/>
      <c r="F44" s="93"/>
      <c r="G44" s="93"/>
      <c r="H44" s="14"/>
      <c r="I44" s="14"/>
      <c r="J44" s="14"/>
      <c r="K44" s="14"/>
      <c r="L44" s="129"/>
      <c r="M44" s="129"/>
      <c r="N44" s="14"/>
      <c r="O44" s="14"/>
      <c r="P44" s="26"/>
      <c r="Q44" s="72"/>
      <c r="R44" s="16"/>
      <c r="S44" s="16"/>
      <c r="T44" s="16"/>
      <c r="U44" s="16"/>
      <c r="V44" s="25">
        <f t="shared" si="2"/>
        <v>0</v>
      </c>
    </row>
    <row r="45" spans="3:22" ht="16.5" hidden="1" thickBot="1">
      <c r="C45" s="29" t="s">
        <v>52</v>
      </c>
      <c r="D45" s="29"/>
      <c r="E45" s="93"/>
      <c r="F45" s="93"/>
      <c r="G45" s="93"/>
      <c r="H45" s="14"/>
      <c r="I45" s="14"/>
      <c r="J45" s="14"/>
      <c r="K45" s="14"/>
      <c r="L45" s="129"/>
      <c r="M45" s="129"/>
      <c r="N45" s="14"/>
      <c r="O45" s="14"/>
      <c r="P45" s="26"/>
      <c r="Q45" s="72"/>
      <c r="R45" s="16"/>
      <c r="S45" s="16"/>
      <c r="T45" s="16"/>
      <c r="U45" s="16"/>
      <c r="V45" s="25">
        <f t="shared" si="2"/>
        <v>0</v>
      </c>
    </row>
    <row r="46" spans="3:22" ht="16.5" hidden="1" thickBot="1">
      <c r="C46" s="29" t="s">
        <v>53</v>
      </c>
      <c r="D46" s="29"/>
      <c r="E46" s="93"/>
      <c r="F46" s="93"/>
      <c r="G46" s="93"/>
      <c r="H46" s="14"/>
      <c r="I46" s="14"/>
      <c r="J46" s="14"/>
      <c r="K46" s="14"/>
      <c r="L46" s="129"/>
      <c r="M46" s="129"/>
      <c r="N46" s="14"/>
      <c r="O46" s="14"/>
      <c r="P46" s="26"/>
      <c r="Q46" s="72"/>
      <c r="R46" s="16"/>
      <c r="S46" s="16"/>
      <c r="T46" s="16"/>
      <c r="U46" s="16"/>
      <c r="V46" s="25">
        <f t="shared" si="2"/>
        <v>0</v>
      </c>
    </row>
    <row r="47" spans="3:22" ht="16.5" hidden="1" thickBot="1">
      <c r="C47" s="29" t="s">
        <v>54</v>
      </c>
      <c r="D47" s="29"/>
      <c r="E47" s="93"/>
      <c r="F47" s="93"/>
      <c r="G47" s="93"/>
      <c r="H47" s="14"/>
      <c r="I47" s="14"/>
      <c r="J47" s="14"/>
      <c r="K47" s="14"/>
      <c r="L47" s="129"/>
      <c r="M47" s="129"/>
      <c r="N47" s="14"/>
      <c r="O47" s="14"/>
      <c r="P47" s="26"/>
      <c r="Q47" s="72"/>
      <c r="R47" s="16"/>
      <c r="S47" s="16"/>
      <c r="T47" s="16"/>
      <c r="U47" s="16"/>
      <c r="V47" s="25">
        <f t="shared" si="2"/>
        <v>0</v>
      </c>
    </row>
    <row r="48" spans="3:22" ht="16.5" hidden="1" thickBot="1">
      <c r="C48" s="29" t="s">
        <v>55</v>
      </c>
      <c r="D48" s="29"/>
      <c r="E48" s="93"/>
      <c r="F48" s="93"/>
      <c r="G48" s="93"/>
      <c r="H48" s="14"/>
      <c r="I48" s="14"/>
      <c r="J48" s="14"/>
      <c r="K48" s="14"/>
      <c r="L48" s="129"/>
      <c r="M48" s="129"/>
      <c r="N48" s="14"/>
      <c r="O48" s="14"/>
      <c r="P48" s="26"/>
      <c r="Q48" s="72"/>
      <c r="R48" s="16"/>
      <c r="S48" s="16"/>
      <c r="T48" s="16"/>
      <c r="U48" s="16"/>
      <c r="V48" s="25">
        <f t="shared" si="2"/>
        <v>0</v>
      </c>
    </row>
    <row r="49" spans="3:22" ht="16.5" hidden="1" thickBot="1">
      <c r="C49" s="29" t="s">
        <v>56</v>
      </c>
      <c r="D49" s="29"/>
      <c r="E49" s="93"/>
      <c r="F49" s="93"/>
      <c r="G49" s="93"/>
      <c r="H49" s="14"/>
      <c r="I49" s="14"/>
      <c r="J49" s="14"/>
      <c r="K49" s="14"/>
      <c r="L49" s="129"/>
      <c r="M49" s="129"/>
      <c r="N49" s="14"/>
      <c r="O49" s="14"/>
      <c r="P49" s="26"/>
      <c r="Q49" s="72"/>
      <c r="R49" s="16"/>
      <c r="S49" s="16"/>
      <c r="T49" s="16"/>
      <c r="U49" s="16"/>
      <c r="V49" s="25">
        <f t="shared" si="2"/>
        <v>0</v>
      </c>
    </row>
    <row r="50" spans="3:22" ht="16.5" hidden="1" thickBot="1">
      <c r="C50" s="29" t="s">
        <v>57</v>
      </c>
      <c r="D50" s="29"/>
      <c r="E50" s="93"/>
      <c r="F50" s="93"/>
      <c r="G50" s="93"/>
      <c r="H50" s="14"/>
      <c r="I50" s="14"/>
      <c r="J50" s="14"/>
      <c r="K50" s="14"/>
      <c r="L50" s="129"/>
      <c r="M50" s="129"/>
      <c r="N50" s="14"/>
      <c r="O50" s="14"/>
      <c r="P50" s="26"/>
      <c r="Q50" s="72"/>
      <c r="R50" s="16"/>
      <c r="S50" s="16"/>
      <c r="T50" s="16"/>
      <c r="U50" s="16"/>
      <c r="V50" s="25">
        <f t="shared" si="2"/>
        <v>0</v>
      </c>
    </row>
    <row r="51" spans="3:22" ht="16.5" hidden="1" thickBot="1">
      <c r="C51" s="29" t="s">
        <v>58</v>
      </c>
      <c r="D51" s="29"/>
      <c r="E51" s="93"/>
      <c r="F51" s="93"/>
      <c r="G51" s="93"/>
      <c r="H51" s="14"/>
      <c r="I51" s="14"/>
      <c r="J51" s="14"/>
      <c r="K51" s="14"/>
      <c r="L51" s="129"/>
      <c r="M51" s="129"/>
      <c r="N51" s="14"/>
      <c r="O51" s="14"/>
      <c r="P51" s="26"/>
      <c r="Q51" s="72"/>
      <c r="R51" s="16"/>
      <c r="S51" s="16"/>
      <c r="T51" s="16"/>
      <c r="U51" s="16"/>
      <c r="V51" s="25">
        <f t="shared" si="2"/>
        <v>0</v>
      </c>
    </row>
    <row r="52" spans="3:22" ht="16.5" hidden="1" thickBot="1">
      <c r="C52" s="29" t="s">
        <v>59</v>
      </c>
      <c r="D52" s="29"/>
      <c r="E52" s="93"/>
      <c r="F52" s="93"/>
      <c r="G52" s="93"/>
      <c r="H52" s="14"/>
      <c r="I52" s="14"/>
      <c r="J52" s="14"/>
      <c r="K52" s="14"/>
      <c r="L52" s="129"/>
      <c r="M52" s="129"/>
      <c r="N52" s="14"/>
      <c r="O52" s="14"/>
      <c r="P52" s="26"/>
      <c r="Q52" s="72"/>
      <c r="R52" s="16"/>
      <c r="S52" s="16"/>
      <c r="T52" s="16"/>
      <c r="U52" s="16"/>
      <c r="V52" s="25">
        <f t="shared" si="2"/>
        <v>0</v>
      </c>
    </row>
    <row r="53" spans="3:22" ht="16.5" hidden="1" thickBot="1">
      <c r="C53" s="29" t="s">
        <v>60</v>
      </c>
      <c r="D53" s="73"/>
      <c r="E53" s="108"/>
      <c r="F53" s="108"/>
      <c r="G53" s="108"/>
      <c r="H53" s="14"/>
      <c r="I53" s="14"/>
      <c r="J53" s="14"/>
      <c r="K53" s="14"/>
      <c r="L53" s="129"/>
      <c r="M53" s="129"/>
      <c r="N53" s="14"/>
      <c r="O53" s="14"/>
      <c r="P53" s="26"/>
      <c r="Q53" s="72"/>
      <c r="R53" s="16"/>
      <c r="S53" s="16"/>
      <c r="T53" s="16"/>
      <c r="U53" s="16"/>
      <c r="V53" s="25">
        <f t="shared" si="2"/>
        <v>0</v>
      </c>
    </row>
    <row r="54" spans="3:22" ht="16.5" thickBot="1">
      <c r="C54" s="21" t="s">
        <v>10</v>
      </c>
      <c r="D54" s="21" t="s">
        <v>11</v>
      </c>
      <c r="E54" s="23"/>
      <c r="F54" s="23"/>
      <c r="G54" s="23"/>
      <c r="H54" s="23">
        <f>H55+H62+H69+H81</f>
        <v>1008</v>
      </c>
      <c r="I54" s="23">
        <f t="shared" ref="I54:Q54" si="7">I55+I62+I69+I81</f>
        <v>856</v>
      </c>
      <c r="J54" s="23">
        <f t="shared" si="7"/>
        <v>114</v>
      </c>
      <c r="K54" s="23">
        <f t="shared" si="7"/>
        <v>136</v>
      </c>
      <c r="L54" s="23"/>
      <c r="M54" s="23"/>
      <c r="N54" s="23">
        <f t="shared" si="7"/>
        <v>14</v>
      </c>
      <c r="O54" s="23">
        <f t="shared" si="7"/>
        <v>24</v>
      </c>
      <c r="P54" s="23">
        <f t="shared" si="7"/>
        <v>792</v>
      </c>
      <c r="Q54" s="23">
        <f t="shared" si="7"/>
        <v>216</v>
      </c>
      <c r="R54" s="27">
        <f>SUM(R55,R62,R69,R81)</f>
        <v>42</v>
      </c>
      <c r="S54" s="27">
        <f>S55+S62+S69+S81</f>
        <v>270</v>
      </c>
      <c r="T54" s="27">
        <f t="shared" ref="T54:U54" si="8">T55+T62+T69+T81</f>
        <v>78</v>
      </c>
      <c r="U54" s="27">
        <f t="shared" si="8"/>
        <v>618</v>
      </c>
    </row>
    <row r="55" spans="3:22" ht="48" thickBot="1">
      <c r="C55" s="74" t="s">
        <v>132</v>
      </c>
      <c r="D55" s="28" t="s">
        <v>122</v>
      </c>
      <c r="E55" s="109" t="s">
        <v>138</v>
      </c>
      <c r="F55" s="110"/>
      <c r="G55" s="111"/>
      <c r="H55" s="75">
        <f>SUM(H56:H61)</f>
        <v>192</v>
      </c>
      <c r="I55" s="75">
        <f t="shared" ref="I55:Q55" si="9">SUM(I56:I61)</f>
        <v>148</v>
      </c>
      <c r="J55" s="75">
        <f t="shared" si="9"/>
        <v>34</v>
      </c>
      <c r="K55" s="75">
        <f t="shared" si="9"/>
        <v>40</v>
      </c>
      <c r="L55" s="75"/>
      <c r="M55" s="75"/>
      <c r="N55" s="75">
        <f t="shared" si="9"/>
        <v>4</v>
      </c>
      <c r="O55" s="75">
        <f t="shared" si="9"/>
        <v>6</v>
      </c>
      <c r="P55" s="75">
        <f t="shared" si="9"/>
        <v>192</v>
      </c>
      <c r="Q55" s="75">
        <f t="shared" si="9"/>
        <v>0</v>
      </c>
      <c r="R55" s="99">
        <f>SUM(R56:R61)</f>
        <v>42</v>
      </c>
      <c r="S55" s="99">
        <f t="shared" ref="S55:U55" si="10">SUM(S56:S61)</f>
        <v>78</v>
      </c>
      <c r="T55" s="99">
        <f t="shared" si="10"/>
        <v>0</v>
      </c>
      <c r="U55" s="99">
        <f t="shared" si="10"/>
        <v>72</v>
      </c>
    </row>
    <row r="56" spans="3:22" s="191" customFormat="1" ht="57" customHeight="1" thickBot="1">
      <c r="C56" s="188" t="s">
        <v>13</v>
      </c>
      <c r="D56" s="188" t="s">
        <v>123</v>
      </c>
      <c r="E56" s="112"/>
      <c r="F56" s="113">
        <v>1</v>
      </c>
      <c r="G56" s="113"/>
      <c r="H56" s="189">
        <v>42</v>
      </c>
      <c r="I56" s="189">
        <v>20</v>
      </c>
      <c r="J56" s="189">
        <v>20</v>
      </c>
      <c r="K56" s="189">
        <v>20</v>
      </c>
      <c r="L56" s="189"/>
      <c r="M56" s="189"/>
      <c r="N56" s="189">
        <v>2</v>
      </c>
      <c r="O56" s="189"/>
      <c r="P56" s="64">
        <v>42</v>
      </c>
      <c r="Q56" s="190"/>
      <c r="R56" s="64">
        <v>42</v>
      </c>
      <c r="S56" s="64"/>
      <c r="T56" s="64"/>
      <c r="U56" s="64"/>
      <c r="V56" s="191">
        <f t="shared" si="2"/>
        <v>42</v>
      </c>
    </row>
    <row r="57" spans="3:22" ht="48" thickBot="1">
      <c r="C57" s="29" t="s">
        <v>15</v>
      </c>
      <c r="D57" s="29" t="s">
        <v>124</v>
      </c>
      <c r="E57" s="93"/>
      <c r="F57" s="178">
        <v>2</v>
      </c>
      <c r="G57" s="93"/>
      <c r="H57" s="14">
        <v>42</v>
      </c>
      <c r="I57" s="14">
        <v>20</v>
      </c>
      <c r="J57" s="14">
        <v>14</v>
      </c>
      <c r="K57" s="14">
        <v>20</v>
      </c>
      <c r="L57" s="129"/>
      <c r="M57" s="129"/>
      <c r="N57" s="14">
        <v>2</v>
      </c>
      <c r="O57" s="14">
        <v>6</v>
      </c>
      <c r="P57" s="64">
        <v>42</v>
      </c>
      <c r="Q57" s="26"/>
      <c r="R57" s="16"/>
      <c r="S57" s="16">
        <v>42</v>
      </c>
      <c r="T57" s="16"/>
      <c r="U57" s="16"/>
      <c r="V57" s="25">
        <f t="shared" si="2"/>
        <v>42</v>
      </c>
    </row>
    <row r="58" spans="3:22" ht="16.5" hidden="1" customHeight="1" thickBot="1">
      <c r="C58" s="29" t="s">
        <v>23</v>
      </c>
      <c r="D58" s="29" t="s">
        <v>14</v>
      </c>
      <c r="E58" s="93"/>
      <c r="F58" s="179"/>
      <c r="G58" s="93"/>
      <c r="H58" s="14"/>
      <c r="I58" s="14"/>
      <c r="J58" s="14"/>
      <c r="K58" s="14"/>
      <c r="L58" s="129"/>
      <c r="M58" s="129"/>
      <c r="N58" s="14"/>
      <c r="O58" s="14"/>
      <c r="P58" s="64"/>
      <c r="Q58" s="26"/>
      <c r="R58" s="16"/>
      <c r="S58" s="16"/>
      <c r="T58" s="16"/>
      <c r="U58" s="16"/>
      <c r="V58" s="25">
        <f t="shared" si="2"/>
        <v>0</v>
      </c>
    </row>
    <row r="59" spans="3:22" ht="16.5" hidden="1" customHeight="1" thickBot="1">
      <c r="C59" s="29" t="s">
        <v>23</v>
      </c>
      <c r="D59" s="29" t="s">
        <v>14</v>
      </c>
      <c r="E59" s="93"/>
      <c r="F59" s="179"/>
      <c r="G59" s="93"/>
      <c r="H59" s="14"/>
      <c r="I59" s="14"/>
      <c r="J59" s="14"/>
      <c r="K59" s="14"/>
      <c r="L59" s="129"/>
      <c r="M59" s="129"/>
      <c r="N59" s="14"/>
      <c r="O59" s="14"/>
      <c r="P59" s="64"/>
      <c r="Q59" s="26"/>
      <c r="R59" s="16"/>
      <c r="S59" s="16"/>
      <c r="T59" s="16"/>
      <c r="U59" s="16"/>
      <c r="V59" s="25">
        <f t="shared" si="2"/>
        <v>0</v>
      </c>
    </row>
    <row r="60" spans="3:22" ht="16.5" thickBot="1">
      <c r="C60" s="29" t="s">
        <v>16</v>
      </c>
      <c r="D60" s="29" t="s">
        <v>17</v>
      </c>
      <c r="E60" s="93"/>
      <c r="F60" s="180"/>
      <c r="G60" s="93"/>
      <c r="H60" s="14">
        <v>36</v>
      </c>
      <c r="I60" s="14">
        <v>36</v>
      </c>
      <c r="J60" s="14"/>
      <c r="K60" s="14"/>
      <c r="L60" s="129"/>
      <c r="M60" s="129"/>
      <c r="N60" s="14"/>
      <c r="O60" s="14"/>
      <c r="P60" s="64">
        <v>36</v>
      </c>
      <c r="Q60" s="26"/>
      <c r="R60" s="16"/>
      <c r="S60" s="16">
        <v>36</v>
      </c>
      <c r="T60" s="16"/>
      <c r="U60" s="16"/>
      <c r="V60" s="25">
        <f t="shared" si="2"/>
        <v>36</v>
      </c>
    </row>
    <row r="61" spans="3:22" ht="16.5" thickBot="1">
      <c r="C61" s="29" t="s">
        <v>18</v>
      </c>
      <c r="D61" s="29" t="s">
        <v>19</v>
      </c>
      <c r="E61" s="93"/>
      <c r="F61" s="93"/>
      <c r="G61" s="93">
        <v>4</v>
      </c>
      <c r="H61" s="14">
        <v>72</v>
      </c>
      <c r="I61" s="14">
        <v>72</v>
      </c>
      <c r="J61" s="14"/>
      <c r="K61" s="14"/>
      <c r="L61" s="129"/>
      <c r="M61" s="129"/>
      <c r="N61" s="14"/>
      <c r="O61" s="14"/>
      <c r="P61" s="64">
        <v>72</v>
      </c>
      <c r="Q61" s="26"/>
      <c r="R61" s="16"/>
      <c r="S61" s="16"/>
      <c r="T61" s="16"/>
      <c r="U61" s="16">
        <v>72</v>
      </c>
      <c r="V61" s="25">
        <f t="shared" si="2"/>
        <v>72</v>
      </c>
    </row>
    <row r="62" spans="3:22" ht="48" thickBot="1">
      <c r="C62" s="74" t="s">
        <v>114</v>
      </c>
      <c r="D62" s="30" t="s">
        <v>125</v>
      </c>
      <c r="E62" s="114">
        <v>4</v>
      </c>
      <c r="F62" s="114"/>
      <c r="G62" s="114"/>
      <c r="H62" s="75">
        <f>SUM(H63:H68)</f>
        <v>300</v>
      </c>
      <c r="I62" s="75">
        <f t="shared" ref="I62:Q62" si="11">SUM(I63:I68)</f>
        <v>256</v>
      </c>
      <c r="J62" s="75">
        <f t="shared" si="11"/>
        <v>34</v>
      </c>
      <c r="K62" s="75">
        <f t="shared" si="11"/>
        <v>40</v>
      </c>
      <c r="L62" s="75"/>
      <c r="M62" s="75"/>
      <c r="N62" s="75">
        <f t="shared" si="11"/>
        <v>4</v>
      </c>
      <c r="O62" s="75">
        <f t="shared" si="11"/>
        <v>6</v>
      </c>
      <c r="P62" s="75">
        <f t="shared" si="11"/>
        <v>300</v>
      </c>
      <c r="Q62" s="75">
        <f t="shared" si="11"/>
        <v>0</v>
      </c>
      <c r="R62" s="99">
        <f>SUM(R63:R68)</f>
        <v>0</v>
      </c>
      <c r="S62" s="99">
        <f t="shared" ref="S62:U62" si="12">SUM(S63:S68)</f>
        <v>192</v>
      </c>
      <c r="T62" s="99">
        <f t="shared" si="12"/>
        <v>0</v>
      </c>
      <c r="U62" s="99">
        <f t="shared" si="12"/>
        <v>108</v>
      </c>
    </row>
    <row r="63" spans="3:22" ht="16.5" thickBot="1">
      <c r="C63" s="29" t="s">
        <v>61</v>
      </c>
      <c r="D63" s="29" t="s">
        <v>126</v>
      </c>
      <c r="E63" s="115"/>
      <c r="F63" s="178">
        <v>2</v>
      </c>
      <c r="G63" s="116"/>
      <c r="H63" s="14">
        <v>42</v>
      </c>
      <c r="I63" s="14">
        <v>20</v>
      </c>
      <c r="J63" s="14">
        <v>20</v>
      </c>
      <c r="K63" s="14">
        <v>20</v>
      </c>
      <c r="L63" s="129"/>
      <c r="M63" s="129"/>
      <c r="N63" s="14">
        <v>2</v>
      </c>
      <c r="O63" s="14"/>
      <c r="P63" s="64">
        <v>42</v>
      </c>
      <c r="Q63" s="26"/>
      <c r="R63" s="16"/>
      <c r="S63" s="16">
        <v>42</v>
      </c>
      <c r="T63" s="16"/>
      <c r="U63" s="16"/>
      <c r="V63" s="25">
        <f t="shared" si="2"/>
        <v>42</v>
      </c>
    </row>
    <row r="64" spans="3:22" ht="32.25" thickBot="1">
      <c r="C64" s="29" t="s">
        <v>62</v>
      </c>
      <c r="D64" s="29" t="s">
        <v>127</v>
      </c>
      <c r="E64" s="93"/>
      <c r="F64" s="179"/>
      <c r="G64" s="117"/>
      <c r="H64" s="14">
        <v>42</v>
      </c>
      <c r="I64" s="14">
        <v>20</v>
      </c>
      <c r="J64" s="14">
        <v>14</v>
      </c>
      <c r="K64" s="14">
        <v>20</v>
      </c>
      <c r="L64" s="129"/>
      <c r="M64" s="129"/>
      <c r="N64" s="14">
        <v>2</v>
      </c>
      <c r="O64" s="14">
        <v>6</v>
      </c>
      <c r="P64" s="64">
        <v>42</v>
      </c>
      <c r="Q64" s="26"/>
      <c r="R64" s="16"/>
      <c r="S64" s="16">
        <v>42</v>
      </c>
      <c r="T64" s="16"/>
      <c r="U64" s="16"/>
      <c r="V64" s="25">
        <f t="shared" si="2"/>
        <v>42</v>
      </c>
    </row>
    <row r="65" spans="3:22" ht="16.5" hidden="1" customHeight="1" thickBot="1">
      <c r="C65" s="29" t="s">
        <v>23</v>
      </c>
      <c r="D65" s="29" t="s">
        <v>14</v>
      </c>
      <c r="E65" s="93"/>
      <c r="F65" s="179"/>
      <c r="G65" s="117"/>
      <c r="H65" s="14"/>
      <c r="I65" s="14"/>
      <c r="J65" s="14"/>
      <c r="K65" s="14"/>
      <c r="L65" s="129"/>
      <c r="M65" s="129"/>
      <c r="N65" s="14"/>
      <c r="O65" s="14"/>
      <c r="P65" s="64"/>
      <c r="Q65" s="26"/>
      <c r="R65" s="16"/>
      <c r="S65" s="16"/>
      <c r="T65" s="16"/>
      <c r="U65" s="16"/>
      <c r="V65" s="25">
        <f t="shared" si="2"/>
        <v>0</v>
      </c>
    </row>
    <row r="66" spans="3:22" ht="16.5" hidden="1" customHeight="1" thickBot="1">
      <c r="C66" s="29" t="s">
        <v>23</v>
      </c>
      <c r="D66" s="29" t="s">
        <v>14</v>
      </c>
      <c r="E66" s="93"/>
      <c r="F66" s="179"/>
      <c r="G66" s="117"/>
      <c r="H66" s="14"/>
      <c r="I66" s="14"/>
      <c r="J66" s="14"/>
      <c r="K66" s="14"/>
      <c r="L66" s="129"/>
      <c r="M66" s="129"/>
      <c r="N66" s="14"/>
      <c r="O66" s="14"/>
      <c r="P66" s="64"/>
      <c r="Q66" s="26"/>
      <c r="R66" s="16"/>
      <c r="S66" s="16"/>
      <c r="T66" s="16"/>
      <c r="U66" s="16"/>
      <c r="V66" s="25">
        <f t="shared" si="2"/>
        <v>0</v>
      </c>
    </row>
    <row r="67" spans="3:22" ht="16.5" thickBot="1">
      <c r="C67" s="29" t="s">
        <v>63</v>
      </c>
      <c r="D67" s="29" t="s">
        <v>17</v>
      </c>
      <c r="E67" s="93"/>
      <c r="F67" s="180"/>
      <c r="G67" s="117"/>
      <c r="H67" s="14">
        <v>108</v>
      </c>
      <c r="I67" s="14">
        <v>108</v>
      </c>
      <c r="J67" s="14"/>
      <c r="K67" s="14"/>
      <c r="L67" s="129"/>
      <c r="M67" s="129"/>
      <c r="N67" s="14"/>
      <c r="O67" s="14"/>
      <c r="P67" s="64">
        <v>108</v>
      </c>
      <c r="Q67" s="26"/>
      <c r="R67" s="16"/>
      <c r="S67" s="16">
        <v>108</v>
      </c>
      <c r="T67" s="16"/>
      <c r="U67" s="16"/>
      <c r="V67" s="25">
        <f t="shared" si="2"/>
        <v>108</v>
      </c>
    </row>
    <row r="68" spans="3:22" ht="16.5" thickBot="1">
      <c r="C68" s="29" t="s">
        <v>64</v>
      </c>
      <c r="D68" s="29" t="s">
        <v>19</v>
      </c>
      <c r="E68" s="93"/>
      <c r="F68" s="93"/>
      <c r="G68" s="93">
        <v>4</v>
      </c>
      <c r="H68" s="14">
        <v>108</v>
      </c>
      <c r="I68" s="14">
        <v>108</v>
      </c>
      <c r="J68" s="14"/>
      <c r="K68" s="14"/>
      <c r="L68" s="129"/>
      <c r="M68" s="129"/>
      <c r="N68" s="14"/>
      <c r="O68" s="14"/>
      <c r="P68" s="64">
        <v>108</v>
      </c>
      <c r="Q68" s="26"/>
      <c r="R68" s="16"/>
      <c r="S68" s="16"/>
      <c r="T68" s="16"/>
      <c r="U68" s="16">
        <v>108</v>
      </c>
      <c r="V68" s="25">
        <f t="shared" si="2"/>
        <v>108</v>
      </c>
    </row>
    <row r="69" spans="3:22" ht="37.5" customHeight="1" thickBot="1">
      <c r="C69" s="74" t="s">
        <v>115</v>
      </c>
      <c r="D69" s="31" t="s">
        <v>128</v>
      </c>
      <c r="E69" s="118">
        <v>4</v>
      </c>
      <c r="F69" s="119"/>
      <c r="G69" s="120"/>
      <c r="H69" s="75">
        <f>SUM(H70:H75)</f>
        <v>300</v>
      </c>
      <c r="I69" s="75">
        <f t="shared" ref="I69:Q69" si="13">SUM(I70:I75)</f>
        <v>256</v>
      </c>
      <c r="J69" s="75">
        <f t="shared" si="13"/>
        <v>34</v>
      </c>
      <c r="K69" s="75">
        <f t="shared" si="13"/>
        <v>40</v>
      </c>
      <c r="L69" s="75"/>
      <c r="M69" s="75"/>
      <c r="N69" s="75">
        <f t="shared" si="13"/>
        <v>4</v>
      </c>
      <c r="O69" s="75">
        <f t="shared" si="13"/>
        <v>6</v>
      </c>
      <c r="P69" s="75">
        <f t="shared" si="13"/>
        <v>300</v>
      </c>
      <c r="Q69" s="75">
        <f t="shared" si="13"/>
        <v>0</v>
      </c>
      <c r="R69" s="99">
        <f>SUM(R70:R75)</f>
        <v>0</v>
      </c>
      <c r="S69" s="99">
        <f t="shared" ref="S69:U69" si="14">SUM(S70:S75)</f>
        <v>0</v>
      </c>
      <c r="T69" s="99">
        <f t="shared" si="14"/>
        <v>78</v>
      </c>
      <c r="U69" s="99">
        <f t="shared" si="14"/>
        <v>222</v>
      </c>
    </row>
    <row r="70" spans="3:22" ht="48" thickBot="1">
      <c r="C70" s="29" t="s">
        <v>65</v>
      </c>
      <c r="D70" s="29" t="s">
        <v>129</v>
      </c>
      <c r="E70" s="113">
        <v>3</v>
      </c>
      <c r="F70" s="113"/>
      <c r="G70" s="113"/>
      <c r="H70" s="14">
        <v>42</v>
      </c>
      <c r="I70" s="14">
        <v>20</v>
      </c>
      <c r="J70" s="14">
        <v>20</v>
      </c>
      <c r="K70" s="14">
        <v>20</v>
      </c>
      <c r="L70" s="129"/>
      <c r="M70" s="129"/>
      <c r="N70" s="14">
        <v>2</v>
      </c>
      <c r="O70" s="14"/>
      <c r="P70" s="14">
        <v>42</v>
      </c>
      <c r="Q70" s="26"/>
      <c r="R70" s="16"/>
      <c r="S70" s="16"/>
      <c r="T70" s="16">
        <v>42</v>
      </c>
      <c r="U70" s="16"/>
      <c r="V70" s="25">
        <f t="shared" si="2"/>
        <v>42</v>
      </c>
    </row>
    <row r="71" spans="3:22" ht="48" thickBot="1">
      <c r="C71" s="29" t="s">
        <v>66</v>
      </c>
      <c r="D71" s="29" t="s">
        <v>130</v>
      </c>
      <c r="E71" s="93"/>
      <c r="F71" s="178">
        <v>4</v>
      </c>
      <c r="G71" s="93"/>
      <c r="H71" s="14">
        <v>42</v>
      </c>
      <c r="I71" s="14">
        <v>20</v>
      </c>
      <c r="J71" s="14">
        <v>14</v>
      </c>
      <c r="K71" s="14">
        <v>20</v>
      </c>
      <c r="L71" s="129"/>
      <c r="M71" s="129"/>
      <c r="N71" s="14">
        <v>2</v>
      </c>
      <c r="O71" s="14">
        <v>6</v>
      </c>
      <c r="P71" s="14">
        <v>42</v>
      </c>
      <c r="Q71" s="26"/>
      <c r="R71" s="16"/>
      <c r="S71" s="16"/>
      <c r="T71" s="16"/>
      <c r="U71" s="16">
        <v>42</v>
      </c>
      <c r="V71" s="25">
        <f t="shared" si="2"/>
        <v>42</v>
      </c>
    </row>
    <row r="72" spans="3:22" ht="16.5" hidden="1" customHeight="1" thickBot="1">
      <c r="C72" s="29" t="s">
        <v>23</v>
      </c>
      <c r="D72" s="29" t="s">
        <v>14</v>
      </c>
      <c r="E72" s="93"/>
      <c r="F72" s="179"/>
      <c r="G72" s="93"/>
      <c r="H72" s="76"/>
      <c r="I72" s="14"/>
      <c r="J72" s="14"/>
      <c r="K72" s="14"/>
      <c r="L72" s="129"/>
      <c r="M72" s="129"/>
      <c r="N72" s="14"/>
      <c r="O72" s="14"/>
      <c r="P72" s="14"/>
      <c r="Q72" s="26"/>
      <c r="R72" s="16"/>
      <c r="S72" s="16"/>
      <c r="T72" s="16"/>
      <c r="U72" s="16"/>
      <c r="V72" s="25">
        <f t="shared" ref="V72:V93" si="15">SUM(R72:U72)</f>
        <v>0</v>
      </c>
    </row>
    <row r="73" spans="3:22" ht="16.5" hidden="1" customHeight="1" thickBot="1">
      <c r="C73" s="29" t="s">
        <v>23</v>
      </c>
      <c r="D73" s="29" t="s">
        <v>14</v>
      </c>
      <c r="E73" s="93"/>
      <c r="F73" s="179"/>
      <c r="G73" s="93"/>
      <c r="H73" s="77"/>
      <c r="I73" s="77"/>
      <c r="J73" s="77"/>
      <c r="K73" s="77"/>
      <c r="L73" s="77"/>
      <c r="M73" s="77"/>
      <c r="N73" s="77"/>
      <c r="O73" s="14"/>
      <c r="P73" s="26"/>
      <c r="Q73" s="26"/>
      <c r="R73" s="16"/>
      <c r="S73" s="16"/>
      <c r="T73" s="16"/>
      <c r="U73" s="16"/>
      <c r="V73" s="25">
        <f t="shared" si="15"/>
        <v>0</v>
      </c>
    </row>
    <row r="74" spans="3:22" ht="16.5" thickBot="1">
      <c r="C74" s="29" t="s">
        <v>67</v>
      </c>
      <c r="D74" s="29" t="s">
        <v>17</v>
      </c>
      <c r="E74" s="93"/>
      <c r="F74" s="179"/>
      <c r="G74" s="93"/>
      <c r="H74" s="77">
        <v>108</v>
      </c>
      <c r="I74" s="77">
        <v>108</v>
      </c>
      <c r="J74" s="77"/>
      <c r="K74" s="77"/>
      <c r="L74" s="77"/>
      <c r="M74" s="77"/>
      <c r="N74" s="77"/>
      <c r="O74" s="14"/>
      <c r="P74" s="64">
        <v>108</v>
      </c>
      <c r="Q74" s="26"/>
      <c r="R74" s="16"/>
      <c r="S74" s="16"/>
      <c r="T74" s="16">
        <v>36</v>
      </c>
      <c r="U74" s="16">
        <v>72</v>
      </c>
      <c r="V74" s="25">
        <f t="shared" si="15"/>
        <v>108</v>
      </c>
    </row>
    <row r="75" spans="3:22" ht="16.5" thickBot="1">
      <c r="C75" s="29" t="s">
        <v>68</v>
      </c>
      <c r="D75" s="29" t="s">
        <v>19</v>
      </c>
      <c r="E75" s="93"/>
      <c r="F75" s="180"/>
      <c r="G75" s="93"/>
      <c r="H75" s="77">
        <v>108</v>
      </c>
      <c r="I75" s="77">
        <v>108</v>
      </c>
      <c r="J75" s="77"/>
      <c r="K75" s="77"/>
      <c r="L75" s="77"/>
      <c r="M75" s="77"/>
      <c r="N75" s="77"/>
      <c r="O75" s="14"/>
      <c r="P75" s="64">
        <v>108</v>
      </c>
      <c r="Q75" s="26"/>
      <c r="R75" s="16"/>
      <c r="S75" s="16"/>
      <c r="T75" s="16"/>
      <c r="U75" s="16">
        <v>108</v>
      </c>
      <c r="V75" s="25">
        <f t="shared" si="15"/>
        <v>108</v>
      </c>
    </row>
    <row r="76" spans="3:22" ht="95.25" hidden="1" thickBot="1">
      <c r="C76" s="78" t="s">
        <v>20</v>
      </c>
      <c r="D76" s="78" t="s">
        <v>133</v>
      </c>
      <c r="E76" s="121"/>
      <c r="F76" s="121"/>
      <c r="G76" s="121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16"/>
      <c r="S76" s="16"/>
      <c r="T76" s="16"/>
      <c r="U76" s="16"/>
      <c r="V76" s="25">
        <f t="shared" si="15"/>
        <v>0</v>
      </c>
    </row>
    <row r="77" spans="3:22" ht="16.5" hidden="1" thickBot="1">
      <c r="E77" s="122"/>
      <c r="F77" s="122"/>
      <c r="G77" s="122"/>
      <c r="R77" s="16"/>
      <c r="S77" s="16"/>
      <c r="T77" s="16"/>
      <c r="U77" s="16"/>
      <c r="V77" s="25">
        <f t="shared" si="15"/>
        <v>0</v>
      </c>
    </row>
    <row r="78" spans="3:22" ht="16.5" hidden="1" thickBot="1">
      <c r="C78" s="80" t="s">
        <v>21</v>
      </c>
      <c r="D78" s="80" t="s">
        <v>9</v>
      </c>
      <c r="E78" s="123"/>
      <c r="F78" s="123"/>
      <c r="G78" s="123"/>
      <c r="H78" s="81"/>
      <c r="I78" s="81"/>
      <c r="J78" s="81"/>
      <c r="K78" s="81"/>
      <c r="L78" s="81"/>
      <c r="M78" s="81"/>
      <c r="N78" s="81"/>
      <c r="O78" s="81"/>
      <c r="P78" s="26"/>
      <c r="Q78" s="72"/>
      <c r="R78" s="16"/>
      <c r="S78" s="16"/>
      <c r="T78" s="16"/>
      <c r="U78" s="16"/>
      <c r="V78" s="25">
        <f t="shared" si="15"/>
        <v>0</v>
      </c>
    </row>
    <row r="79" spans="3:22" ht="16.5" hidden="1" thickBot="1">
      <c r="C79" s="80" t="s">
        <v>21</v>
      </c>
      <c r="D79" s="80" t="s">
        <v>9</v>
      </c>
      <c r="E79" s="123"/>
      <c r="F79" s="123"/>
      <c r="G79" s="123"/>
      <c r="H79" s="81"/>
      <c r="I79" s="81"/>
      <c r="J79" s="81"/>
      <c r="K79" s="81"/>
      <c r="L79" s="81"/>
      <c r="M79" s="81"/>
      <c r="N79" s="81"/>
      <c r="O79" s="81"/>
      <c r="P79" s="26"/>
      <c r="Q79" s="72"/>
      <c r="R79" s="16"/>
      <c r="S79" s="16"/>
      <c r="T79" s="16"/>
      <c r="U79" s="16"/>
      <c r="V79" s="25">
        <f t="shared" si="15"/>
        <v>0</v>
      </c>
    </row>
    <row r="80" spans="3:22" ht="16.5" hidden="1" thickBot="1">
      <c r="C80" s="80" t="s">
        <v>21</v>
      </c>
      <c r="D80" s="80" t="s">
        <v>9</v>
      </c>
      <c r="E80" s="123"/>
      <c r="F80" s="123"/>
      <c r="G80" s="123"/>
      <c r="H80" s="81"/>
      <c r="I80" s="81"/>
      <c r="J80" s="81"/>
      <c r="K80" s="81"/>
      <c r="L80" s="81"/>
      <c r="M80" s="81"/>
      <c r="N80" s="81"/>
      <c r="O80" s="81"/>
      <c r="P80" s="26"/>
      <c r="Q80" s="72"/>
      <c r="R80" s="16"/>
      <c r="S80" s="16"/>
      <c r="T80" s="16"/>
      <c r="U80" s="16"/>
      <c r="V80" s="25">
        <f t="shared" si="15"/>
        <v>0</v>
      </c>
    </row>
    <row r="81" spans="3:30" ht="31.5" customHeight="1" thickBot="1">
      <c r="C81" s="82" t="s">
        <v>69</v>
      </c>
      <c r="D81" s="32" t="s">
        <v>142</v>
      </c>
      <c r="E81" s="185">
        <v>4</v>
      </c>
      <c r="F81" s="125"/>
      <c r="G81" s="124"/>
      <c r="H81" s="83">
        <f>SUM(H82:H84)</f>
        <v>216</v>
      </c>
      <c r="I81" s="83">
        <f t="shared" ref="I81:Q81" si="16">SUM(I82:I84)</f>
        <v>196</v>
      </c>
      <c r="J81" s="83">
        <f t="shared" si="16"/>
        <v>12</v>
      </c>
      <c r="K81" s="83">
        <f t="shared" si="16"/>
        <v>16</v>
      </c>
      <c r="L81" s="83"/>
      <c r="M81" s="83"/>
      <c r="N81" s="83">
        <f t="shared" si="16"/>
        <v>2</v>
      </c>
      <c r="O81" s="83">
        <f t="shared" si="16"/>
        <v>6</v>
      </c>
      <c r="P81" s="83">
        <f t="shared" si="16"/>
        <v>0</v>
      </c>
      <c r="Q81" s="83">
        <f t="shared" si="16"/>
        <v>216</v>
      </c>
      <c r="R81" s="100">
        <f>SUM(R82:R84)</f>
        <v>0</v>
      </c>
      <c r="S81" s="100">
        <f t="shared" ref="S81:U81" si="17">SUM(S82:S84)</f>
        <v>0</v>
      </c>
      <c r="T81" s="100">
        <f t="shared" si="17"/>
        <v>0</v>
      </c>
      <c r="U81" s="100">
        <f t="shared" si="17"/>
        <v>216</v>
      </c>
    </row>
    <row r="82" spans="3:30" ht="32.25" thickBot="1">
      <c r="C82" s="39" t="s">
        <v>70</v>
      </c>
      <c r="D82" s="33" t="s">
        <v>131</v>
      </c>
      <c r="E82" s="186"/>
      <c r="F82" s="181"/>
      <c r="G82" s="126"/>
      <c r="H82" s="81">
        <v>36</v>
      </c>
      <c r="I82" s="81">
        <v>16</v>
      </c>
      <c r="J82" s="81">
        <v>12</v>
      </c>
      <c r="K82" s="81">
        <v>16</v>
      </c>
      <c r="L82" s="81"/>
      <c r="M82" s="81"/>
      <c r="N82" s="81">
        <v>2</v>
      </c>
      <c r="O82" s="81">
        <v>6</v>
      </c>
      <c r="P82" s="84"/>
      <c r="Q82" s="84">
        <v>36</v>
      </c>
      <c r="R82" s="98"/>
      <c r="S82" s="98"/>
      <c r="T82" s="98"/>
      <c r="U82" s="98">
        <v>36</v>
      </c>
      <c r="V82" s="25">
        <f t="shared" si="15"/>
        <v>36</v>
      </c>
    </row>
    <row r="83" spans="3:30" ht="16.5" thickBot="1">
      <c r="C83" s="39" t="s">
        <v>71</v>
      </c>
      <c r="D83" s="39" t="s">
        <v>17</v>
      </c>
      <c r="E83" s="186"/>
      <c r="F83" s="182"/>
      <c r="G83" s="127"/>
      <c r="H83" s="81">
        <v>72</v>
      </c>
      <c r="I83" s="81">
        <v>72</v>
      </c>
      <c r="J83" s="81"/>
      <c r="K83" s="81"/>
      <c r="L83" s="81"/>
      <c r="M83" s="81"/>
      <c r="N83" s="81"/>
      <c r="O83" s="81"/>
      <c r="P83" s="84"/>
      <c r="Q83" s="84">
        <v>72</v>
      </c>
      <c r="R83" s="98"/>
      <c r="S83" s="98"/>
      <c r="T83" s="98"/>
      <c r="U83" s="98">
        <v>72</v>
      </c>
      <c r="V83" s="25">
        <f t="shared" si="15"/>
        <v>72</v>
      </c>
    </row>
    <row r="84" spans="3:30" ht="16.5" thickBot="1">
      <c r="C84" s="39" t="s">
        <v>72</v>
      </c>
      <c r="D84" s="39" t="s">
        <v>19</v>
      </c>
      <c r="E84" s="187"/>
      <c r="F84" s="183"/>
      <c r="G84" s="127"/>
      <c r="H84" s="81">
        <v>108</v>
      </c>
      <c r="I84" s="81">
        <v>108</v>
      </c>
      <c r="J84" s="81"/>
      <c r="K84" s="81"/>
      <c r="L84" s="81"/>
      <c r="M84" s="81"/>
      <c r="N84" s="81"/>
      <c r="O84" s="81"/>
      <c r="P84" s="84"/>
      <c r="Q84" s="84">
        <v>108</v>
      </c>
      <c r="R84" s="98"/>
      <c r="S84" s="98"/>
      <c r="T84" s="98"/>
      <c r="U84" s="98">
        <v>108</v>
      </c>
      <c r="V84" s="25">
        <f t="shared" si="15"/>
        <v>108</v>
      </c>
    </row>
    <row r="85" spans="3:30" ht="30" hidden="1" customHeight="1" thickBot="1">
      <c r="C85" s="85" t="s">
        <v>22</v>
      </c>
      <c r="D85" s="85" t="s">
        <v>12</v>
      </c>
      <c r="E85" s="85"/>
      <c r="F85" s="85"/>
      <c r="G85" s="85"/>
      <c r="H85" s="86">
        <f>H86+H87+H88</f>
        <v>0</v>
      </c>
      <c r="I85" s="86">
        <f t="shared" ref="I85:Q85" si="18">I86+I87+I88</f>
        <v>0</v>
      </c>
      <c r="J85" s="86">
        <f t="shared" si="18"/>
        <v>0</v>
      </c>
      <c r="K85" s="86">
        <f t="shared" si="18"/>
        <v>0</v>
      </c>
      <c r="L85" s="86"/>
      <c r="M85" s="86"/>
      <c r="N85" s="86">
        <f t="shared" si="18"/>
        <v>0</v>
      </c>
      <c r="O85" s="86">
        <f t="shared" si="18"/>
        <v>0</v>
      </c>
      <c r="P85" s="87">
        <f t="shared" si="18"/>
        <v>0</v>
      </c>
      <c r="Q85" s="88">
        <f t="shared" si="18"/>
        <v>0</v>
      </c>
      <c r="R85" s="16"/>
      <c r="S85" s="16"/>
      <c r="T85" s="16"/>
      <c r="U85" s="16"/>
      <c r="V85" s="25">
        <f t="shared" si="15"/>
        <v>0</v>
      </c>
    </row>
    <row r="86" spans="3:30" ht="16.5" hidden="1" thickBot="1">
      <c r="C86" s="80" t="s">
        <v>23</v>
      </c>
      <c r="D86" s="80" t="s">
        <v>14</v>
      </c>
      <c r="E86" s="80"/>
      <c r="F86" s="80"/>
      <c r="G86" s="80"/>
      <c r="H86" s="87"/>
      <c r="I86" s="87"/>
      <c r="J86" s="87"/>
      <c r="K86" s="87"/>
      <c r="L86" s="87"/>
      <c r="M86" s="87"/>
      <c r="N86" s="87"/>
      <c r="O86" s="87"/>
      <c r="P86" s="64"/>
      <c r="Q86" s="89"/>
      <c r="R86" s="16"/>
      <c r="S86" s="16"/>
      <c r="T86" s="16"/>
      <c r="U86" s="16"/>
      <c r="V86" s="25">
        <f t="shared" si="15"/>
        <v>0</v>
      </c>
    </row>
    <row r="87" spans="3:30" ht="16.5" hidden="1" thickBot="1">
      <c r="C87" s="80" t="s">
        <v>24</v>
      </c>
      <c r="D87" s="80" t="s">
        <v>17</v>
      </c>
      <c r="E87" s="80"/>
      <c r="F87" s="80"/>
      <c r="G87" s="80"/>
      <c r="H87" s="87"/>
      <c r="I87" s="87"/>
      <c r="J87" s="87"/>
      <c r="K87" s="87"/>
      <c r="L87" s="87"/>
      <c r="M87" s="87"/>
      <c r="N87" s="87"/>
      <c r="O87" s="87"/>
      <c r="P87" s="64"/>
      <c r="Q87" s="89"/>
      <c r="R87" s="16"/>
      <c r="S87" s="16"/>
      <c r="T87" s="16"/>
      <c r="U87" s="16"/>
      <c r="V87" s="25">
        <f t="shared" si="15"/>
        <v>0</v>
      </c>
    </row>
    <row r="88" spans="3:30" ht="16.5" hidden="1" thickBot="1">
      <c r="C88" s="80" t="s">
        <v>25</v>
      </c>
      <c r="D88" s="80" t="s">
        <v>19</v>
      </c>
      <c r="E88" s="80"/>
      <c r="F88" s="80"/>
      <c r="G88" s="80"/>
      <c r="H88" s="87"/>
      <c r="I88" s="87"/>
      <c r="J88" s="87"/>
      <c r="K88" s="87"/>
      <c r="L88" s="87"/>
      <c r="M88" s="87"/>
      <c r="N88" s="87"/>
      <c r="O88" s="87"/>
      <c r="P88" s="64"/>
      <c r="Q88" s="89"/>
      <c r="R88" s="16"/>
      <c r="S88" s="16"/>
      <c r="T88" s="16"/>
      <c r="U88" s="16"/>
      <c r="V88" s="25">
        <f t="shared" si="15"/>
        <v>0</v>
      </c>
    </row>
    <row r="89" spans="3:30" ht="49.15" hidden="1" customHeight="1" thickBot="1">
      <c r="C89" s="85" t="s">
        <v>22</v>
      </c>
      <c r="D89" s="85" t="s">
        <v>12</v>
      </c>
      <c r="E89" s="85"/>
      <c r="F89" s="85"/>
      <c r="G89" s="85"/>
      <c r="H89" s="86">
        <f>H90+H91+H92</f>
        <v>0</v>
      </c>
      <c r="I89" s="86">
        <f t="shared" ref="I89:Q89" si="19">I90+I91+I92</f>
        <v>0</v>
      </c>
      <c r="J89" s="86">
        <f t="shared" si="19"/>
        <v>0</v>
      </c>
      <c r="K89" s="86">
        <f t="shared" si="19"/>
        <v>0</v>
      </c>
      <c r="L89" s="86"/>
      <c r="M89" s="86"/>
      <c r="N89" s="86">
        <f t="shared" si="19"/>
        <v>0</v>
      </c>
      <c r="O89" s="86">
        <f t="shared" si="19"/>
        <v>0</v>
      </c>
      <c r="P89" s="87">
        <f t="shared" si="19"/>
        <v>0</v>
      </c>
      <c r="Q89" s="88">
        <f t="shared" si="19"/>
        <v>0</v>
      </c>
      <c r="R89" s="16"/>
      <c r="S89" s="16"/>
      <c r="T89" s="16"/>
      <c r="U89" s="16"/>
      <c r="V89" s="25">
        <f t="shared" si="15"/>
        <v>0</v>
      </c>
    </row>
    <row r="90" spans="3:30" ht="16.5" hidden="1" thickBot="1">
      <c r="C90" s="80" t="s">
        <v>23</v>
      </c>
      <c r="D90" s="80" t="s">
        <v>14</v>
      </c>
      <c r="E90" s="80"/>
      <c r="F90" s="80"/>
      <c r="G90" s="80"/>
      <c r="H90" s="87"/>
      <c r="I90" s="87"/>
      <c r="J90" s="87"/>
      <c r="K90" s="87"/>
      <c r="L90" s="87"/>
      <c r="M90" s="87"/>
      <c r="N90" s="87"/>
      <c r="O90" s="87"/>
      <c r="P90" s="64"/>
      <c r="Q90" s="89"/>
      <c r="R90" s="16"/>
      <c r="S90" s="16"/>
      <c r="T90" s="16"/>
      <c r="U90" s="16"/>
      <c r="V90" s="25">
        <f t="shared" si="15"/>
        <v>0</v>
      </c>
    </row>
    <row r="91" spans="3:30" ht="16.5" hidden="1" thickBot="1">
      <c r="C91" s="80" t="s">
        <v>24</v>
      </c>
      <c r="D91" s="80" t="s">
        <v>17</v>
      </c>
      <c r="E91" s="80"/>
      <c r="F91" s="80"/>
      <c r="G91" s="80"/>
      <c r="H91" s="87"/>
      <c r="I91" s="87"/>
      <c r="J91" s="87"/>
      <c r="K91" s="87"/>
      <c r="L91" s="87"/>
      <c r="M91" s="87"/>
      <c r="N91" s="87"/>
      <c r="O91" s="87"/>
      <c r="P91" s="64"/>
      <c r="Q91" s="89"/>
      <c r="R91" s="16"/>
      <c r="S91" s="16"/>
      <c r="T91" s="16"/>
      <c r="U91" s="16"/>
      <c r="V91" s="25">
        <f t="shared" si="15"/>
        <v>0</v>
      </c>
    </row>
    <row r="92" spans="3:30" ht="16.5" hidden="1" thickBot="1">
      <c r="C92" s="80" t="s">
        <v>25</v>
      </c>
      <c r="D92" s="80" t="s">
        <v>19</v>
      </c>
      <c r="E92" s="80"/>
      <c r="F92" s="80"/>
      <c r="G92" s="80"/>
      <c r="H92" s="87"/>
      <c r="I92" s="87"/>
      <c r="J92" s="87"/>
      <c r="K92" s="87"/>
      <c r="L92" s="87"/>
      <c r="M92" s="87"/>
      <c r="N92" s="87"/>
      <c r="O92" s="87"/>
      <c r="P92" s="64"/>
      <c r="Q92" s="89"/>
      <c r="R92" s="16"/>
      <c r="S92" s="16"/>
      <c r="T92" s="16"/>
      <c r="U92" s="16"/>
      <c r="V92" s="25">
        <f t="shared" si="15"/>
        <v>0</v>
      </c>
    </row>
    <row r="93" spans="3:30" ht="16.5" thickBot="1">
      <c r="C93" s="40" t="s">
        <v>26</v>
      </c>
      <c r="D93" s="40" t="s">
        <v>27</v>
      </c>
      <c r="E93" s="40"/>
      <c r="F93" s="40"/>
      <c r="G93" s="40"/>
      <c r="H93" s="14">
        <v>36</v>
      </c>
      <c r="I93" s="14"/>
      <c r="J93" s="14"/>
      <c r="K93" s="14"/>
      <c r="L93" s="129"/>
      <c r="M93" s="129"/>
      <c r="N93" s="14"/>
      <c r="O93" s="14"/>
      <c r="P93" s="64">
        <v>36</v>
      </c>
      <c r="Q93" s="89"/>
      <c r="R93" s="16"/>
      <c r="S93" s="16"/>
      <c r="T93" s="16"/>
      <c r="U93" s="16">
        <v>36</v>
      </c>
      <c r="V93" s="25">
        <f t="shared" si="15"/>
        <v>36</v>
      </c>
    </row>
    <row r="94" spans="3:30" ht="16.5" thickBot="1">
      <c r="C94" s="171" t="s">
        <v>28</v>
      </c>
      <c r="D94" s="171"/>
      <c r="E94" s="90"/>
      <c r="F94" s="90"/>
      <c r="G94" s="90"/>
      <c r="H94" s="76">
        <f>H54+H31+H93+H22</f>
        <v>1476</v>
      </c>
      <c r="I94" s="76">
        <f t="shared" ref="I94:O94" si="20">I54+I31+I93+I22</f>
        <v>1100</v>
      </c>
      <c r="J94" s="76">
        <f t="shared" si="20"/>
        <v>258</v>
      </c>
      <c r="K94" s="76">
        <f t="shared" si="20"/>
        <v>380</v>
      </c>
      <c r="L94" s="76"/>
      <c r="M94" s="76"/>
      <c r="N94" s="76">
        <f t="shared" si="20"/>
        <v>36</v>
      </c>
      <c r="O94" s="76">
        <f t="shared" si="20"/>
        <v>46</v>
      </c>
      <c r="P94" s="76">
        <f>P54+P31+P22</f>
        <v>1152</v>
      </c>
      <c r="Q94" s="76">
        <f>Q54+Q31+Q22</f>
        <v>288</v>
      </c>
      <c r="R94" s="91">
        <f>SUM(R6,R22,R31,R54)</f>
        <v>612</v>
      </c>
      <c r="S94" s="91">
        <f t="shared" ref="S94:U94" si="21">SUM(S6,S22,S31,S54)</f>
        <v>864</v>
      </c>
      <c r="T94" s="91">
        <f t="shared" si="21"/>
        <v>612</v>
      </c>
      <c r="U94" s="91">
        <f t="shared" si="21"/>
        <v>828</v>
      </c>
      <c r="V94" s="25">
        <f>SUM(V7:V93)</f>
        <v>2952</v>
      </c>
    </row>
    <row r="95" spans="3:30">
      <c r="C95" s="169" t="s">
        <v>92</v>
      </c>
      <c r="D95" s="170"/>
      <c r="H95" s="92">
        <f>SUM(H94,H6)</f>
        <v>2952</v>
      </c>
      <c r="I95" s="92">
        <f t="shared" ref="I95:O95" si="22">SUM(I94,I6)</f>
        <v>1854</v>
      </c>
      <c r="J95" s="92">
        <f t="shared" si="22"/>
        <v>932</v>
      </c>
      <c r="K95" s="92">
        <f t="shared" si="22"/>
        <v>1140</v>
      </c>
      <c r="L95" s="92"/>
      <c r="M95" s="92"/>
      <c r="N95" s="92">
        <f t="shared" si="22"/>
        <v>36</v>
      </c>
      <c r="O95" s="92">
        <f t="shared" si="22"/>
        <v>88</v>
      </c>
      <c r="AC95" s="133"/>
      <c r="AD95" s="133"/>
    </row>
  </sheetData>
  <mergeCells count="22">
    <mergeCell ref="C95:D95"/>
    <mergeCell ref="C94:D94"/>
    <mergeCell ref="C2:C4"/>
    <mergeCell ref="D2:D4"/>
    <mergeCell ref="H2:H4"/>
    <mergeCell ref="E7:E8"/>
    <mergeCell ref="F27:F28"/>
    <mergeCell ref="F57:F60"/>
    <mergeCell ref="F63:F67"/>
    <mergeCell ref="F71:F75"/>
    <mergeCell ref="F82:F84"/>
    <mergeCell ref="F34:F35"/>
    <mergeCell ref="E81:E84"/>
    <mergeCell ref="I2:I4"/>
    <mergeCell ref="R2:U2"/>
    <mergeCell ref="R3:S3"/>
    <mergeCell ref="T3:U3"/>
    <mergeCell ref="E2:G3"/>
    <mergeCell ref="P2:P4"/>
    <mergeCell ref="Q2:Q4"/>
    <mergeCell ref="J2:O2"/>
    <mergeCell ref="L3:M3"/>
  </mergeCells>
  <phoneticPr fontId="8" type="noConversion"/>
  <pageMargins left="0" right="0" top="0" bottom="0" header="0" footer="0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15.01.05 Сварщик (ручной и част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2025-08-28T06:50:33Z</cp:lastPrinted>
  <dcterms:created xsi:type="dcterms:W3CDTF">2024-02-13T06:19:37Z</dcterms:created>
  <dcterms:modified xsi:type="dcterms:W3CDTF">2025-08-28T06:51:07Z</dcterms:modified>
</cp:coreProperties>
</file>